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9416" windowHeight="10296" activeTab="0"/>
  </bookViews>
  <sheets>
    <sheet name="Platības 2023 ar aprēķinu" sheetId="1" r:id="rId1"/>
  </sheets>
  <definedNames>
    <definedName name="_xlnm.Print_Area" localSheetId="0">'Platības 2023 ar aprēķinu'!$A$1:$G$139</definedName>
    <definedName name="_xlnm.Print_Titles" localSheetId="0">'Platības 2023 ar aprēķinu'!$18:$18</definedName>
  </definedNames>
  <calcPr fullCalcOnLoad="1"/>
</workbook>
</file>

<file path=xl/sharedStrings.xml><?xml version="1.0" encoding="utf-8"?>
<sst xmlns="http://schemas.openxmlformats.org/spreadsheetml/2006/main" count="107" uniqueCount="104">
  <si>
    <t>1.pielikums</t>
  </si>
  <si>
    <t>līgumam Nr. ______</t>
  </si>
  <si>
    <t>N.p.k.</t>
  </si>
  <si>
    <t>Iespējami detalizēts teritorijas apraksts,   minot atrašanās vietu</t>
  </si>
  <si>
    <t>Kopējā apsaimniekojamās teritorijas platība (m2)</t>
  </si>
  <si>
    <t>Cietā seguma ielu, ceļu, laukumu, celiņu apsaimniekojamās platības (m2)</t>
  </si>
  <si>
    <t>Zālāju apsaimniekojamās platības(m2)</t>
  </si>
  <si>
    <t>Uzvaras prospekta trotuārs no Baložu ielas līdz Lapenieku ielai, veloceliņš, auto stāvvietas gar ielu</t>
  </si>
  <si>
    <t>Katlakalna iela 25, pamptraki</t>
  </si>
  <si>
    <t>Stāvlaukums pie pārvaldes ēkas Uzvaras prospektā Nr. 1A</t>
  </si>
  <si>
    <t>Trotuārs gar Kr.Barona ielu</t>
  </si>
  <si>
    <t>Trotuārs gar Titurgas ielu no Titurgas ielas 4 līdz Titurgas ielai 8</t>
  </si>
  <si>
    <t>Gājēju/veloceliņš no Smilšu ielas līdz a/c A7</t>
  </si>
  <si>
    <t>Ieskaitot trotuāru līdz autobusa pieturai Baloži, Zaļā iela</t>
  </si>
  <si>
    <t>Sporta laukums no Zaļās ielas līdz Titurgas ielai</t>
  </si>
  <si>
    <t>A/stāvlaukums pie Uzvaras prospekta 9</t>
  </si>
  <si>
    <t>Piebraucamais ceļš pie dzīv.mājām Uzvaras prospektā 8 un 10, iesk. a/stāvlaukumu</t>
  </si>
  <si>
    <t>Piebraucamais ceļš un a/stāvlaukums (iesk. pie transformatoru stacijas) pie ēkas Zaļā iela 5</t>
  </si>
  <si>
    <t>Piebrauktuve atkritumu konteineru laukumam pie Uzvaras prospekta Nr.2 un Nr.4</t>
  </si>
  <si>
    <t>Piebrauktuve atkritumu konteineru laukumam aiz Uzvaras prospekta Nr.13</t>
  </si>
  <si>
    <t>Piebrauktuve atkritumu konteineru laukumam zemes gabalā Kr.Barona iela 4B (aiz Titurgas 2)</t>
  </si>
  <si>
    <t>Piebrauktuve atkritumu konteineru laukumam zemes gabalā Uzvaras prospektā 12A</t>
  </si>
  <si>
    <t>Gājēju iela Nr.2, autobusu pieturvietas Baložu ielā</t>
  </si>
  <si>
    <t>Trotuārs gar Rīgas ielu no Ezeru ielas līdz Rīgas ielai 1</t>
  </si>
  <si>
    <t>Trotuārs gar Rīgas ielu no Smilšu ielas līdz Skolas ielai</t>
  </si>
  <si>
    <t>Trotuārs gar Rīgas ielu no Kūdras ielas līdz Purva ielai</t>
  </si>
  <si>
    <t>Trotuārs gar Rīgas ielu no Skolas ielas līdz iebrauktuvei uz Rīgas ielu Nr.18A</t>
  </si>
  <si>
    <t>Trotuārs gar Skolas ielu no Rīgas ielas līdz Skolas ielai Nr.6 (VSK)</t>
  </si>
  <si>
    <t>Trotuārs gar Smilšu ielu</t>
  </si>
  <si>
    <t>Trotuārs gar Jaunatnes ielu</t>
  </si>
  <si>
    <t>Trotuārs gar A.Stikuta ielu līdz Mežaparka ielai</t>
  </si>
  <si>
    <t>Trotuārs gar Bērzu ielu</t>
  </si>
  <si>
    <t>Trotuārs gar Ezera ielu</t>
  </si>
  <si>
    <t>Trotuārs gar Purva ielu</t>
  </si>
  <si>
    <t>Trotuārs gar Rīgas ielu no Ezera ielas pret privātmājām</t>
  </si>
  <si>
    <t>Veloceliņš gar Rīgas ielu no autobusa galapunkta līdz Olaines robežai</t>
  </si>
  <si>
    <t>Trotuārs gar Rīgas ielu no Kūdras ielas līdz Ezera ielai</t>
  </si>
  <si>
    <t>Gājēju celiņi zemes gabalā Zaļā iela 4</t>
  </si>
  <si>
    <t>Gājēju celiņš zemes gabalā Zaļā iela 3</t>
  </si>
  <si>
    <t>Gājēju celiņš zemes gabalā Uzvaras prospekts 8A</t>
  </si>
  <si>
    <t>Gājēju celiņi zemes gabalā Kr.Barona iela 4 un Titurgas iela 4</t>
  </si>
  <si>
    <t>Gājēju ietves zemes gabalā Gājēju iela 15</t>
  </si>
  <si>
    <t>Gājēju celiņi zemes gabalā Kr.Barona iela 4 (aiz Titurgas ielā Nr.2)</t>
  </si>
  <si>
    <t>Gājēju ietve gar Kr.Barona ielu Nr.1</t>
  </si>
  <si>
    <t>Trotuārs no Jaunatnes ielas līdz Medema ielai (zemes gabalos Medema ielai Nr.2 un 4)</t>
  </si>
  <si>
    <t>Trotuārs no Rīgas ielas līdz Medema ielai</t>
  </si>
  <si>
    <t>Kultūras nama skvēra celiņi un centra aplis</t>
  </si>
  <si>
    <t>Autostāvvieta, iebrauktuve Kūdras ielā 1</t>
  </si>
  <si>
    <t>Saulgriežu ielas trotuārs</t>
  </si>
  <si>
    <t>Baloži, Medema ielas 11 bruģa takas</t>
  </si>
  <si>
    <t>Skolas iela 3, autostāvvietas</t>
  </si>
  <si>
    <t>Pludmale pie Titugas ezera Ezera ielā</t>
  </si>
  <si>
    <t>Zaļā iela 4 (starp Zaļo ielu, mājām Uzvaras pr.7 un 9, Titurgas 6 un Zaļā iela 2)</t>
  </si>
  <si>
    <t>Zaļā iela Nr.3 (starp Zaļo ielu un māju Uzvaras prospektā Nr.5)</t>
  </si>
  <si>
    <t>Kr.Barona iela Nr.4A (starp Kr.Barona ielu Nr.4 un Titurgas ielu Nr.2 un 4)</t>
  </si>
  <si>
    <t>Kr.Barona iela Nr.4B (starp Kr.Barona ielu Nr.4, Titurgas ielu Nr.2 un Kr.Barona ielu)</t>
  </si>
  <si>
    <t>Uzvaras prospekts Nr.13 (starp mājām Uzvaras prospektā Nr.7, 9, 17, 11)</t>
  </si>
  <si>
    <t>Uzvaras prospekts Nr.8A (starp Skudru ielu, Uzvaras prospektu un mājām Uzvaras prospektā Nr. 8, 10)</t>
  </si>
  <si>
    <t>Daļa no zemes gabala Kr.Barona ielā Nr.5 (trīsstūris starp Kr.Barona ielu un iebrauktuvi uz BKS)</t>
  </si>
  <si>
    <t>Uzvaras prospekts Nr.12A (aiz mājas Uzvaras pr. Nr.12 un kont.laukumu)</t>
  </si>
  <si>
    <t>Gājēju iela Nr.15 (starp Gājēju ielu un mājām Uzvaras pr.Nr.2, 4)</t>
  </si>
  <si>
    <t>Medema iela Nr.4 (starp Jaunatnes ielu Nr.1, Smilšu ielu Nr.3, 5, Jaunatnes ielu Nr.3)</t>
  </si>
  <si>
    <t>Medema iela Nr.11 (starp dzīvojamām mājām Rīgas ielā Nr.2-12, Medema iela Nr.1-7</t>
  </si>
  <si>
    <t>Medema iela Nr.2 (starp Medema ielu, Smilšu ielu un Medema ielu Nr.4)</t>
  </si>
  <si>
    <t>Skolas iela Nr.1 (daļa no zemes gabala gar Jaunatnes ielu pret Bērzu ielu, pret Rīgas ielas Nr.16 stūri, pret Skolas ielu Nr.3 un Rīgas ielu Nr.14)</t>
  </si>
  <si>
    <t>Kr.Barona iela Nr.5 (parks pie Uzvaras pr. un Kr.Barona ielas)</t>
  </si>
  <si>
    <t>Silāju ielas malas</t>
  </si>
  <si>
    <t xml:space="preserve">Gobu ielas grāvis </t>
  </si>
  <si>
    <t>Gājēju velociņa malas no autobusu pieturas "Sūkņu stacija"līdz Smilšu ielai</t>
  </si>
  <si>
    <t>Zaļā zona starp Rīgas ielu un trotuāru posmā no Kūdras ielas līdz Purva ielai</t>
  </si>
  <si>
    <t>Zaļā zona starp Rīgas ielu un dz.māju Rīgas ielā Nr.21 piederošo zemes gabalu</t>
  </si>
  <si>
    <t>Ezeru ielas mala no Rīgas ielas līdz Ezera autostāvvietai (ielas mala no brauktuves līdz mežam)</t>
  </si>
  <si>
    <t>Gājēju veloceliņa malas no autobusa galapunkta līdz Olaines robežai</t>
  </si>
  <si>
    <t>Lakstīgalu ielas malas no A7 līdz bērnudārzam Zelta rasa</t>
  </si>
  <si>
    <t>Uzvaras prospekta un  Katlakalna ielas stūris (Katlakalna iela 25), pamptraki</t>
  </si>
  <si>
    <t>Ceļmala no Rīgas ielas pieturas "Meža" līdz Baložiem</t>
  </si>
  <si>
    <t>Uzvaras prospekts Nr.1A (zaļā zona ap pārvaldes ēku)</t>
  </si>
  <si>
    <t>Uzvaras prospekts Nr.3 (no Uzvaras prospekta līdz mājai)</t>
  </si>
  <si>
    <t>Skolas iela 4 (zaļā zona ap Kultūras centru), t.sk. nogāze pie stāvlaukuma</t>
  </si>
  <si>
    <t>Purva iela (ielas mala no brauktuves līdz mežam)</t>
  </si>
  <si>
    <t>Šķūņu iela 1 (starp Šķūņu ielu, Skolas ielu un Ozolu ielām)</t>
  </si>
  <si>
    <t>Smilšu ielas 4A mežmala</t>
  </si>
  <si>
    <t>Pludmale pie Titurgas ezera Ezera ielā</t>
  </si>
  <si>
    <t>Pludmale pie Titurgas ezera Titurgas ielā</t>
  </si>
  <si>
    <t>Taka gar Titurgas ezeru (aptuveni 2m platumā)</t>
  </si>
  <si>
    <t>Ezeru ielas mala starp asfaltu un zemes ceļu (zāle starp kokiem)</t>
  </si>
  <si>
    <t>Lakstīgalu ielā motociklistu piemineklim pieguļošā teritorija</t>
  </si>
  <si>
    <t>Baloži, Cālīšpurva iela 10</t>
  </si>
  <si>
    <t>Baloži, Uzvaras prospekts 56</t>
  </si>
  <si>
    <t>Baloži, Uzvaras prospekts 42</t>
  </si>
  <si>
    <t>Baloži, Smilšu iela 8</t>
  </si>
  <si>
    <t>Baloži, Skolas iela 9</t>
  </si>
  <si>
    <t>Baloži, Skolas iela 7A</t>
  </si>
  <si>
    <t>Baloži, Skolas iela 1 (gar Mario)</t>
  </si>
  <si>
    <t>Sūkņu stacija Baložu ielā 4</t>
  </si>
  <si>
    <t>Mūlkalns</t>
  </si>
  <si>
    <t>Purva iela 2/4, Kalnu iela 7</t>
  </si>
  <si>
    <t>Pavisam kopā:</t>
  </si>
  <si>
    <t>Pļaujamās platības:</t>
  </si>
  <si>
    <t>Asfaltēto, bruģēto, grantēto ceļu un laukumu platība:</t>
  </si>
  <si>
    <t>Kopējā apsaimniekojamās teritorijas platība:</t>
  </si>
  <si>
    <t>Cita klājuma platība (m2)</t>
  </si>
  <si>
    <t>Cita klājuma platība:</t>
  </si>
  <si>
    <t>Ķekavas novada pašvaldības apsaimniekojamās teritorijas (Baložos)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</si>
</sst>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AF147"/>
  <sheetViews>
    <sheetView tabSelected="1" zoomScale="81" zoomScaleNormal="81" zoomScalePageLayoutView="0" workbookViewId="0" topLeftCell="A1">
      <selection activeCell="Q17" sqref="Q17:AE17"/>
    </sheetView>
  </sheetViews>
  <sheetFormatPr defaultColWidth="9.28125" defaultRowHeight="15"/>
  <cols>
    <col min="1" max="1" width="6.28125" style="6" customWidth="1"/>
    <col min="2" max="2" width="37.7109375" style="5" customWidth="1"/>
    <col min="3" max="3" width="16.57421875" style="6" customWidth="1"/>
    <col min="4" max="4" width="16.28125" style="6" customWidth="1"/>
    <col min="5" max="6" width="16.00390625" style="6" customWidth="1"/>
    <col min="7" max="7" width="60.57421875" style="14" customWidth="1"/>
    <col min="8" max="8" width="9.28125" style="5" hidden="1" customWidth="1"/>
    <col min="9" max="9" width="7.7109375" style="5" hidden="1" customWidth="1"/>
    <col min="10" max="10" width="9.00390625" style="5" hidden="1" customWidth="1"/>
    <col min="11" max="12" width="8.57421875" style="5" hidden="1" customWidth="1"/>
    <col min="13" max="13" width="10.7109375" style="5" hidden="1" customWidth="1"/>
    <col min="14" max="14" width="9.00390625" style="5" hidden="1" customWidth="1"/>
    <col min="15" max="15" width="8.28125" style="5" hidden="1" customWidth="1"/>
    <col min="16" max="16" width="8.00390625" style="5" hidden="1" customWidth="1"/>
    <col min="17" max="17" width="9.7109375" style="5" customWidth="1"/>
    <col min="18" max="18" width="8.28125" style="5" customWidth="1"/>
    <col min="19" max="19" width="7.7109375" style="5" customWidth="1"/>
    <col min="20" max="20" width="9.28125" style="5" customWidth="1"/>
    <col min="21" max="21" width="9.57421875" style="5" customWidth="1"/>
    <col min="22" max="22" width="9.7109375" style="5" customWidth="1"/>
    <col min="23" max="26" width="9.28125" style="5" customWidth="1"/>
    <col min="27" max="27" width="13.28125" style="5" customWidth="1"/>
    <col min="28" max="28" width="11.28125" style="5" customWidth="1"/>
    <col min="29" max="29" width="12.28125" style="5" customWidth="1"/>
    <col min="30" max="30" width="10.28125" style="5" bestFit="1" customWidth="1"/>
    <col min="31" max="31" width="32.28125" style="5" customWidth="1"/>
    <col min="32" max="32" width="28.00390625" style="5" customWidth="1"/>
    <col min="33" max="33" width="25.7109375" style="5" customWidth="1"/>
    <col min="34" max="16384" width="9.28125" style="5" customWidth="1"/>
  </cols>
  <sheetData>
    <row r="1" spans="1:16" ht="12.75" customHeight="1">
      <c r="A1" s="77" t="s">
        <v>0</v>
      </c>
      <c r="B1" s="77"/>
      <c r="C1" s="2"/>
      <c r="D1" s="2"/>
      <c r="E1" s="3"/>
      <c r="F1" s="3"/>
      <c r="G1" s="4"/>
      <c r="H1" s="2"/>
      <c r="I1" s="2"/>
      <c r="L1" s="3"/>
      <c r="M1" s="3"/>
      <c r="N1" s="3"/>
      <c r="O1" s="3"/>
      <c r="P1" s="3"/>
    </row>
    <row r="2" spans="1:16" ht="12.75" customHeight="1">
      <c r="A2" s="77" t="s">
        <v>1</v>
      </c>
      <c r="B2" s="77"/>
      <c r="C2" s="2"/>
      <c r="D2" s="2"/>
      <c r="E2" s="3"/>
      <c r="F2" s="3"/>
      <c r="G2" s="4"/>
      <c r="H2" s="2"/>
      <c r="I2" s="2"/>
      <c r="L2" s="3"/>
      <c r="M2" s="3"/>
      <c r="N2" s="3"/>
      <c r="O2" s="3"/>
      <c r="P2" s="3"/>
    </row>
    <row r="3" spans="2:16" ht="12.75">
      <c r="B3" s="2"/>
      <c r="C3" s="2"/>
      <c r="D3" s="2"/>
      <c r="E3" s="3"/>
      <c r="F3" s="3"/>
      <c r="G3" s="4"/>
      <c r="H3" s="2"/>
      <c r="I3" s="2"/>
      <c r="L3" s="3"/>
      <c r="M3" s="3"/>
      <c r="N3" s="3"/>
      <c r="O3" s="3"/>
      <c r="P3" s="3"/>
    </row>
    <row r="4" spans="2:16" ht="12.75">
      <c r="B4" s="2"/>
      <c r="C4" s="2"/>
      <c r="D4" s="2"/>
      <c r="E4" s="3"/>
      <c r="F4" s="3"/>
      <c r="G4" s="4"/>
      <c r="H4" s="2"/>
      <c r="I4" s="2"/>
      <c r="L4" s="3"/>
      <c r="M4" s="3"/>
      <c r="N4" s="3"/>
      <c r="O4" s="3"/>
      <c r="P4" s="3"/>
    </row>
    <row r="5" spans="2:16" ht="12.75">
      <c r="B5" s="2"/>
      <c r="C5" s="2"/>
      <c r="D5" s="2"/>
      <c r="E5" s="3"/>
      <c r="F5" s="3"/>
      <c r="G5" s="4"/>
      <c r="H5" s="2"/>
      <c r="I5" s="2"/>
      <c r="L5" s="3"/>
      <c r="M5" s="3"/>
      <c r="N5" s="3"/>
      <c r="O5" s="3"/>
      <c r="P5" s="3"/>
    </row>
    <row r="6" spans="2:16" ht="12.75" customHeight="1">
      <c r="B6" s="1"/>
      <c r="C6" s="2"/>
      <c r="D6" s="2"/>
      <c r="E6" s="80"/>
      <c r="F6" s="80"/>
      <c r="G6" s="80"/>
      <c r="I6" s="7"/>
      <c r="L6" s="3"/>
      <c r="M6" s="3"/>
      <c r="N6" s="3"/>
      <c r="O6" s="3"/>
      <c r="P6" s="3"/>
    </row>
    <row r="7" spans="2:16" ht="12.75">
      <c r="B7" s="2"/>
      <c r="C7" s="2"/>
      <c r="D7" s="2"/>
      <c r="E7" s="2"/>
      <c r="F7" s="2"/>
      <c r="G7" s="8"/>
      <c r="H7" s="2"/>
      <c r="I7" s="2"/>
      <c r="L7" s="3"/>
      <c r="M7" s="3"/>
      <c r="N7" s="3"/>
      <c r="O7" s="3"/>
      <c r="P7" s="3"/>
    </row>
    <row r="8" spans="2:16" ht="12.75" customHeight="1">
      <c r="B8" s="9"/>
      <c r="C8" s="2"/>
      <c r="D8" s="2"/>
      <c r="E8" s="81"/>
      <c r="F8" s="81"/>
      <c r="G8" s="81"/>
      <c r="H8" s="9"/>
      <c r="I8" s="9"/>
      <c r="L8" s="3"/>
      <c r="M8" s="3"/>
      <c r="N8" s="3"/>
      <c r="O8" s="3"/>
      <c r="P8" s="3"/>
    </row>
    <row r="9" spans="2:16" ht="12.75" customHeight="1">
      <c r="B9" s="77"/>
      <c r="C9" s="77"/>
      <c r="D9" s="2"/>
      <c r="E9" s="77"/>
      <c r="F9" s="77"/>
      <c r="G9" s="77"/>
      <c r="H9" s="1"/>
      <c r="I9" s="1"/>
      <c r="L9" s="3"/>
      <c r="M9" s="3"/>
      <c r="N9" s="3"/>
      <c r="O9" s="3"/>
      <c r="P9" s="3"/>
    </row>
    <row r="10" spans="2:16" ht="12.75">
      <c r="B10" s="2"/>
      <c r="C10" s="2"/>
      <c r="D10" s="2"/>
      <c r="E10" s="77"/>
      <c r="F10" s="77"/>
      <c r="G10" s="77"/>
      <c r="H10" s="2"/>
      <c r="I10" s="2"/>
      <c r="L10" s="3"/>
      <c r="M10" s="3"/>
      <c r="N10" s="3"/>
      <c r="O10" s="3"/>
      <c r="P10" s="3"/>
    </row>
    <row r="11" spans="2:16" ht="12.75">
      <c r="B11" s="2"/>
      <c r="C11" s="2"/>
      <c r="D11" s="2"/>
      <c r="E11" s="2"/>
      <c r="F11" s="2"/>
      <c r="G11" s="10"/>
      <c r="H11" s="2"/>
      <c r="I11" s="2"/>
      <c r="L11" s="3"/>
      <c r="M11" s="3"/>
      <c r="N11" s="3"/>
      <c r="O11" s="3"/>
      <c r="P11" s="3"/>
    </row>
    <row r="12" spans="2:16" ht="12.75" customHeight="1">
      <c r="B12" s="1"/>
      <c r="C12" s="2"/>
      <c r="D12" s="2"/>
      <c r="E12" s="77"/>
      <c r="F12" s="77"/>
      <c r="G12" s="77"/>
      <c r="H12" s="1"/>
      <c r="I12" s="1"/>
      <c r="L12" s="3"/>
      <c r="M12" s="3"/>
      <c r="N12" s="3"/>
      <c r="O12" s="3"/>
      <c r="P12" s="3"/>
    </row>
    <row r="13" spans="2:16" ht="12.75" customHeight="1">
      <c r="B13" s="1"/>
      <c r="C13" s="2"/>
      <c r="D13" s="2"/>
      <c r="E13" s="77"/>
      <c r="F13" s="77"/>
      <c r="G13" s="77"/>
      <c r="H13" s="1"/>
      <c r="I13" s="1"/>
      <c r="L13" s="3"/>
      <c r="M13" s="3"/>
      <c r="N13" s="3"/>
      <c r="O13" s="3"/>
      <c r="P13" s="3"/>
    </row>
    <row r="16" spans="1:16" ht="12.75" customHeight="1">
      <c r="A16" s="78" t="s">
        <v>103</v>
      </c>
      <c r="B16" s="78"/>
      <c r="C16" s="78"/>
      <c r="D16" s="78"/>
      <c r="E16" s="78"/>
      <c r="F16" s="78"/>
      <c r="G16" s="78"/>
      <c r="H16" s="11"/>
      <c r="I16" s="11"/>
      <c r="J16" s="11"/>
      <c r="K16" s="11"/>
      <c r="L16" s="11"/>
      <c r="M16" s="11"/>
      <c r="N16" s="11"/>
      <c r="O16" s="11"/>
      <c r="P16" s="11"/>
    </row>
    <row r="17" spans="1:29" s="12" customFormat="1" ht="12">
      <c r="A17" s="17"/>
      <c r="C17" s="17"/>
      <c r="D17" s="17"/>
      <c r="E17" s="17"/>
      <c r="F17" s="17"/>
      <c r="G17" s="18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1"/>
      <c r="AC17" s="22"/>
    </row>
    <row r="18" spans="1:32" ht="48">
      <c r="A18" s="23" t="s">
        <v>2</v>
      </c>
      <c r="B18" s="23" t="s">
        <v>3</v>
      </c>
      <c r="C18" s="23" t="s">
        <v>4</v>
      </c>
      <c r="D18" s="23" t="s">
        <v>5</v>
      </c>
      <c r="E18" s="23" t="s">
        <v>6</v>
      </c>
      <c r="F18" s="23" t="s">
        <v>101</v>
      </c>
      <c r="G18" s="24"/>
      <c r="H18" s="22"/>
      <c r="I18" s="19"/>
      <c r="J18" s="25"/>
      <c r="K18" s="22"/>
      <c r="L18" s="22"/>
      <c r="M18" s="22"/>
      <c r="N18" s="22"/>
      <c r="O18" s="22"/>
      <c r="P18" s="26"/>
      <c r="Q18" s="27"/>
      <c r="R18" s="27"/>
      <c r="S18" s="28"/>
      <c r="T18" s="28"/>
      <c r="U18" s="27"/>
      <c r="V18" s="27"/>
      <c r="W18" s="27"/>
      <c r="X18" s="27"/>
      <c r="Y18" s="27"/>
      <c r="Z18" s="27"/>
      <c r="AA18" s="28"/>
      <c r="AB18" s="27"/>
      <c r="AC18" s="29"/>
      <c r="AE18" s="6"/>
      <c r="AF18" s="6"/>
    </row>
    <row r="19" spans="1:29" ht="41.25">
      <c r="A19" s="30">
        <v>1</v>
      </c>
      <c r="B19" s="31" t="s">
        <v>7</v>
      </c>
      <c r="C19" s="30">
        <v>6850</v>
      </c>
      <c r="D19" s="30">
        <v>6850</v>
      </c>
      <c r="E19" s="30"/>
      <c r="F19" s="30"/>
      <c r="G19" s="32"/>
      <c r="H19" s="31"/>
      <c r="I19" s="31"/>
      <c r="J19" s="31"/>
      <c r="K19" s="31"/>
      <c r="L19" s="31"/>
      <c r="M19" s="31"/>
      <c r="N19" s="31"/>
      <c r="O19" s="31"/>
      <c r="P19" s="31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2.75">
      <c r="A20" s="30">
        <v>2</v>
      </c>
      <c r="B20" s="31" t="s">
        <v>8</v>
      </c>
      <c r="C20" s="30">
        <v>973</v>
      </c>
      <c r="D20" s="30">
        <v>973</v>
      </c>
      <c r="E20" s="30"/>
      <c r="F20" s="30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7">
      <c r="A21" s="30">
        <v>3</v>
      </c>
      <c r="B21" s="31" t="s">
        <v>9</v>
      </c>
      <c r="C21" s="30">
        <v>720</v>
      </c>
      <c r="D21" s="30">
        <v>720</v>
      </c>
      <c r="E21" s="30"/>
      <c r="F21" s="30"/>
      <c r="G21" s="32"/>
      <c r="H21" s="31"/>
      <c r="I21" s="31"/>
      <c r="J21" s="31"/>
      <c r="K21" s="31"/>
      <c r="L21" s="31"/>
      <c r="M21" s="31"/>
      <c r="N21" s="31"/>
      <c r="O21" s="31"/>
      <c r="P21" s="31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3.5">
      <c r="A22" s="30">
        <v>4</v>
      </c>
      <c r="B22" s="31" t="s">
        <v>10</v>
      </c>
      <c r="C22" s="30">
        <v>350</v>
      </c>
      <c r="D22" s="30">
        <v>350</v>
      </c>
      <c r="E22" s="30"/>
      <c r="F22" s="30"/>
      <c r="G22" s="32"/>
      <c r="H22" s="31"/>
      <c r="I22" s="31"/>
      <c r="J22" s="31"/>
      <c r="K22" s="31"/>
      <c r="L22" s="31"/>
      <c r="M22" s="31"/>
      <c r="N22" s="31"/>
      <c r="O22" s="31"/>
      <c r="P22" s="31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7">
      <c r="A23" s="30">
        <v>5</v>
      </c>
      <c r="B23" s="31" t="s">
        <v>11</v>
      </c>
      <c r="C23" s="30">
        <v>340</v>
      </c>
      <c r="D23" s="30">
        <v>340</v>
      </c>
      <c r="E23" s="30"/>
      <c r="F23" s="30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13.5">
      <c r="A24" s="30">
        <v>6</v>
      </c>
      <c r="B24" s="31" t="s">
        <v>12</v>
      </c>
      <c r="C24" s="30">
        <v>5860</v>
      </c>
      <c r="D24" s="30">
        <v>5860</v>
      </c>
      <c r="E24" s="30"/>
      <c r="F24" s="30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27">
      <c r="A25" s="30">
        <v>7</v>
      </c>
      <c r="B25" s="31" t="s">
        <v>13</v>
      </c>
      <c r="C25" s="30">
        <v>385</v>
      </c>
      <c r="D25" s="30">
        <v>385</v>
      </c>
      <c r="E25" s="30"/>
      <c r="F25" s="30"/>
      <c r="G25" s="32"/>
      <c r="H25" s="31"/>
      <c r="I25" s="31"/>
      <c r="J25" s="31"/>
      <c r="K25" s="31"/>
      <c r="L25" s="31"/>
      <c r="M25" s="31"/>
      <c r="N25" s="31"/>
      <c r="O25" s="31"/>
      <c r="P25" s="31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27">
      <c r="A26" s="30">
        <v>8</v>
      </c>
      <c r="B26" s="31" t="s">
        <v>14</v>
      </c>
      <c r="C26" s="30">
        <v>545</v>
      </c>
      <c r="D26" s="30">
        <v>545</v>
      </c>
      <c r="E26" s="30"/>
      <c r="F26" s="30"/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3.5">
      <c r="A27" s="30">
        <v>9</v>
      </c>
      <c r="B27" s="31" t="s">
        <v>15</v>
      </c>
      <c r="C27" s="30">
        <v>225</v>
      </c>
      <c r="D27" s="30">
        <v>225</v>
      </c>
      <c r="E27" s="30"/>
      <c r="F27" s="30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27">
      <c r="A28" s="30">
        <v>10</v>
      </c>
      <c r="B28" s="31" t="s">
        <v>16</v>
      </c>
      <c r="C28" s="30">
        <v>330</v>
      </c>
      <c r="D28" s="30">
        <v>330</v>
      </c>
      <c r="E28" s="30"/>
      <c r="F28" s="30"/>
      <c r="G28" s="32"/>
      <c r="H28" s="31"/>
      <c r="I28" s="31"/>
      <c r="J28" s="31"/>
      <c r="K28" s="31"/>
      <c r="L28" s="31"/>
      <c r="M28" s="31"/>
      <c r="N28" s="31"/>
      <c r="O28" s="31"/>
      <c r="P28" s="31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41.25">
      <c r="A29" s="30">
        <v>11</v>
      </c>
      <c r="B29" s="31" t="s">
        <v>17</v>
      </c>
      <c r="C29" s="30">
        <v>1090</v>
      </c>
      <c r="D29" s="30">
        <v>1090</v>
      </c>
      <c r="E29" s="30"/>
      <c r="F29" s="30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25.5">
      <c r="A30" s="30">
        <v>12</v>
      </c>
      <c r="B30" s="31" t="s">
        <v>18</v>
      </c>
      <c r="C30" s="30">
        <v>140</v>
      </c>
      <c r="D30" s="30">
        <v>140</v>
      </c>
      <c r="E30" s="30"/>
      <c r="F30" s="30"/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25.5">
      <c r="A31" s="30">
        <v>13</v>
      </c>
      <c r="B31" s="31" t="s">
        <v>19</v>
      </c>
      <c r="C31" s="30">
        <v>156</v>
      </c>
      <c r="D31" s="30">
        <v>156</v>
      </c>
      <c r="E31" s="30"/>
      <c r="F31" s="30"/>
      <c r="G31" s="32"/>
      <c r="H31" s="31"/>
      <c r="I31" s="31"/>
      <c r="J31" s="31"/>
      <c r="K31" s="31"/>
      <c r="L31" s="31"/>
      <c r="M31" s="31"/>
      <c r="N31" s="31"/>
      <c r="O31" s="31"/>
      <c r="P31" s="31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41.25">
      <c r="A32" s="30">
        <v>14</v>
      </c>
      <c r="B32" s="31" t="s">
        <v>20</v>
      </c>
      <c r="C32" s="30">
        <v>116</v>
      </c>
      <c r="D32" s="30">
        <v>116</v>
      </c>
      <c r="E32" s="30"/>
      <c r="F32" s="30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41.25">
      <c r="A33" s="30">
        <v>15</v>
      </c>
      <c r="B33" s="31" t="s">
        <v>21</v>
      </c>
      <c r="C33" s="30">
        <v>260</v>
      </c>
      <c r="D33" s="30">
        <v>260</v>
      </c>
      <c r="E33" s="30"/>
      <c r="F33" s="30"/>
      <c r="G33" s="32"/>
      <c r="H33" s="31"/>
      <c r="I33" s="31"/>
      <c r="J33" s="31"/>
      <c r="K33" s="31"/>
      <c r="L33" s="31"/>
      <c r="M33" s="31"/>
      <c r="N33" s="31"/>
      <c r="O33" s="31"/>
      <c r="P33" s="31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7">
      <c r="A34" s="30">
        <v>16</v>
      </c>
      <c r="B34" s="31" t="s">
        <v>22</v>
      </c>
      <c r="C34" s="30">
        <v>1330</v>
      </c>
      <c r="D34" s="30">
        <v>1330</v>
      </c>
      <c r="E34" s="30"/>
      <c r="F34" s="30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27">
      <c r="A35" s="30">
        <v>17</v>
      </c>
      <c r="B35" s="31" t="s">
        <v>23</v>
      </c>
      <c r="C35" s="30">
        <v>440</v>
      </c>
      <c r="D35" s="30">
        <v>440</v>
      </c>
      <c r="E35" s="30"/>
      <c r="F35" s="30"/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27">
      <c r="A36" s="30">
        <v>18</v>
      </c>
      <c r="B36" s="31" t="s">
        <v>24</v>
      </c>
      <c r="C36" s="30">
        <v>582</v>
      </c>
      <c r="D36" s="30">
        <v>582</v>
      </c>
      <c r="E36" s="30"/>
      <c r="F36" s="30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27">
      <c r="A37" s="30">
        <v>19</v>
      </c>
      <c r="B37" s="31" t="s">
        <v>25</v>
      </c>
      <c r="C37" s="30">
        <v>330</v>
      </c>
      <c r="D37" s="30">
        <v>330</v>
      </c>
      <c r="E37" s="30"/>
      <c r="F37" s="30"/>
      <c r="G37" s="32"/>
      <c r="H37" s="31"/>
      <c r="I37" s="31"/>
      <c r="J37" s="31"/>
      <c r="K37" s="31"/>
      <c r="L37" s="31"/>
      <c r="M37" s="31"/>
      <c r="N37" s="31"/>
      <c r="O37" s="31"/>
      <c r="P37" s="31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27">
      <c r="A38" s="30">
        <v>20</v>
      </c>
      <c r="B38" s="31" t="s">
        <v>26</v>
      </c>
      <c r="C38" s="30">
        <v>600</v>
      </c>
      <c r="D38" s="30">
        <v>600</v>
      </c>
      <c r="E38" s="30"/>
      <c r="F38" s="30"/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27">
      <c r="A39" s="30">
        <v>21</v>
      </c>
      <c r="B39" s="31" t="s">
        <v>27</v>
      </c>
      <c r="C39" s="30">
        <v>650</v>
      </c>
      <c r="D39" s="30">
        <v>650</v>
      </c>
      <c r="E39" s="30"/>
      <c r="F39" s="30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3.5">
      <c r="A40" s="30">
        <v>22</v>
      </c>
      <c r="B40" s="31" t="s">
        <v>28</v>
      </c>
      <c r="C40" s="30">
        <v>510</v>
      </c>
      <c r="D40" s="30">
        <v>510</v>
      </c>
      <c r="E40" s="30"/>
      <c r="F40" s="30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13.5">
      <c r="A41" s="30">
        <v>23</v>
      </c>
      <c r="B41" s="31" t="s">
        <v>29</v>
      </c>
      <c r="C41" s="30">
        <v>1433</v>
      </c>
      <c r="D41" s="30">
        <v>1433</v>
      </c>
      <c r="E41" s="30"/>
      <c r="F41" s="30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39" customHeight="1">
      <c r="A42" s="30">
        <v>24</v>
      </c>
      <c r="B42" s="31" t="s">
        <v>30</v>
      </c>
      <c r="C42" s="30">
        <v>70</v>
      </c>
      <c r="D42" s="30">
        <v>70</v>
      </c>
      <c r="E42" s="30"/>
      <c r="F42" s="30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ht="13.5">
      <c r="A43" s="30">
        <v>25</v>
      </c>
      <c r="B43" s="31" t="s">
        <v>31</v>
      </c>
      <c r="C43" s="30">
        <v>600</v>
      </c>
      <c r="D43" s="30">
        <v>600</v>
      </c>
      <c r="E43" s="30"/>
      <c r="F43" s="30"/>
      <c r="G43" s="32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ht="13.5">
      <c r="A44" s="30">
        <v>26</v>
      </c>
      <c r="B44" s="31" t="s">
        <v>32</v>
      </c>
      <c r="C44" s="30">
        <v>1160</v>
      </c>
      <c r="D44" s="30">
        <v>1160</v>
      </c>
      <c r="E44" s="30"/>
      <c r="F44" s="30"/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3.5">
      <c r="A45" s="30">
        <v>27</v>
      </c>
      <c r="B45" s="31" t="s">
        <v>33</v>
      </c>
      <c r="C45" s="30">
        <v>784</v>
      </c>
      <c r="D45" s="30">
        <v>784</v>
      </c>
      <c r="E45" s="30"/>
      <c r="F45" s="30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ht="27">
      <c r="A46" s="30">
        <v>28</v>
      </c>
      <c r="B46" s="31" t="s">
        <v>34</v>
      </c>
      <c r="C46" s="30">
        <v>620</v>
      </c>
      <c r="D46" s="30">
        <v>620</v>
      </c>
      <c r="E46" s="30"/>
      <c r="F46" s="30"/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27">
      <c r="A47" s="30">
        <v>29</v>
      </c>
      <c r="B47" s="31" t="s">
        <v>35</v>
      </c>
      <c r="C47" s="30">
        <v>1594</v>
      </c>
      <c r="D47" s="30">
        <v>1594</v>
      </c>
      <c r="E47" s="30"/>
      <c r="F47" s="30"/>
      <c r="G47" s="32"/>
      <c r="H47" s="31"/>
      <c r="I47" s="31"/>
      <c r="J47" s="31"/>
      <c r="K47" s="31"/>
      <c r="L47" s="31"/>
      <c r="M47" s="31"/>
      <c r="N47" s="31"/>
      <c r="O47" s="31"/>
      <c r="P47" s="31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ht="27.75" thickBot="1">
      <c r="A48" s="34">
        <v>30</v>
      </c>
      <c r="B48" s="35" t="s">
        <v>36</v>
      </c>
      <c r="C48" s="34">
        <v>378</v>
      </c>
      <c r="D48" s="34">
        <v>378</v>
      </c>
      <c r="E48" s="34"/>
      <c r="F48" s="34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ht="13.5">
      <c r="A49" s="36"/>
      <c r="B49" s="37"/>
      <c r="C49" s="38"/>
      <c r="D49" s="39">
        <f>SUM(D19:D48)</f>
        <v>29421</v>
      </c>
      <c r="E49" s="36"/>
      <c r="F49" s="36"/>
      <c r="G49" s="32"/>
      <c r="H49" s="31"/>
      <c r="I49" s="31"/>
      <c r="J49" s="31"/>
      <c r="K49" s="31"/>
      <c r="L49" s="31"/>
      <c r="M49" s="31"/>
      <c r="N49" s="31"/>
      <c r="O49" s="31"/>
      <c r="P49" s="31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38.25" customHeight="1">
      <c r="A50" s="30">
        <v>31</v>
      </c>
      <c r="B50" s="31" t="s">
        <v>37</v>
      </c>
      <c r="C50" s="30">
        <v>351</v>
      </c>
      <c r="D50" s="30">
        <v>351</v>
      </c>
      <c r="E50" s="30"/>
      <c r="F50" s="30"/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ht="38.25" customHeight="1">
      <c r="A51" s="30">
        <v>32</v>
      </c>
      <c r="B51" s="31" t="s">
        <v>38</v>
      </c>
      <c r="C51" s="30">
        <v>30</v>
      </c>
      <c r="D51" s="30">
        <v>30</v>
      </c>
      <c r="E51" s="30"/>
      <c r="F51" s="30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38.25" customHeight="1">
      <c r="A52" s="30">
        <v>33</v>
      </c>
      <c r="B52" s="31" t="s">
        <v>39</v>
      </c>
      <c r="C52" s="30">
        <v>72</v>
      </c>
      <c r="D52" s="30">
        <v>72</v>
      </c>
      <c r="E52" s="30"/>
      <c r="F52" s="30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38.25" customHeight="1">
      <c r="A53" s="30">
        <v>34</v>
      </c>
      <c r="B53" s="31" t="s">
        <v>40</v>
      </c>
      <c r="C53" s="30">
        <v>360</v>
      </c>
      <c r="D53" s="30">
        <v>360</v>
      </c>
      <c r="E53" s="30"/>
      <c r="F53" s="30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38.25" customHeight="1">
      <c r="A54" s="30">
        <v>35</v>
      </c>
      <c r="B54" s="31" t="s">
        <v>41</v>
      </c>
      <c r="C54" s="30">
        <v>85</v>
      </c>
      <c r="D54" s="30">
        <v>85</v>
      </c>
      <c r="E54" s="30"/>
      <c r="F54" s="30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38.25" customHeight="1">
      <c r="A55" s="30">
        <v>36</v>
      </c>
      <c r="B55" s="31" t="s">
        <v>42</v>
      </c>
      <c r="C55" s="30">
        <v>102</v>
      </c>
      <c r="D55" s="30">
        <v>102</v>
      </c>
      <c r="E55" s="30"/>
      <c r="F55" s="30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38.25" customHeight="1">
      <c r="A56" s="30">
        <v>37</v>
      </c>
      <c r="B56" s="31" t="s">
        <v>43</v>
      </c>
      <c r="C56" s="30">
        <v>50</v>
      </c>
      <c r="D56" s="30">
        <v>50</v>
      </c>
      <c r="E56" s="30"/>
      <c r="F56" s="30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38.25" customHeight="1">
      <c r="A57" s="30">
        <v>38</v>
      </c>
      <c r="B57" s="31" t="s">
        <v>44</v>
      </c>
      <c r="C57" s="30">
        <v>90</v>
      </c>
      <c r="D57" s="30">
        <v>90</v>
      </c>
      <c r="E57" s="30"/>
      <c r="F57" s="30"/>
      <c r="G57" s="32"/>
      <c r="H57" s="31"/>
      <c r="I57" s="31"/>
      <c r="J57" s="31"/>
      <c r="K57" s="31"/>
      <c r="L57" s="31"/>
      <c r="M57" s="31"/>
      <c r="N57" s="31"/>
      <c r="O57" s="31"/>
      <c r="P57" s="31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38.25" customHeight="1">
      <c r="A58" s="30">
        <v>39</v>
      </c>
      <c r="B58" s="31" t="s">
        <v>45</v>
      </c>
      <c r="C58" s="30">
        <v>63</v>
      </c>
      <c r="D58" s="30">
        <v>63</v>
      </c>
      <c r="E58" s="30"/>
      <c r="F58" s="30"/>
      <c r="G58" s="32"/>
      <c r="H58" s="31"/>
      <c r="I58" s="31"/>
      <c r="J58" s="31"/>
      <c r="K58" s="31"/>
      <c r="L58" s="31"/>
      <c r="M58" s="31"/>
      <c r="N58" s="31"/>
      <c r="O58" s="31"/>
      <c r="P58" s="31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38.25" customHeight="1">
      <c r="A59" s="30">
        <v>40</v>
      </c>
      <c r="B59" s="31" t="s">
        <v>46</v>
      </c>
      <c r="C59" s="30">
        <v>1990</v>
      </c>
      <c r="D59" s="30">
        <v>1990</v>
      </c>
      <c r="E59" s="30"/>
      <c r="F59" s="30"/>
      <c r="G59" s="32"/>
      <c r="H59" s="31"/>
      <c r="I59" s="31"/>
      <c r="J59" s="31"/>
      <c r="K59" s="31"/>
      <c r="L59" s="31"/>
      <c r="M59" s="31"/>
      <c r="N59" s="31"/>
      <c r="O59" s="31"/>
      <c r="P59" s="31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38.25" customHeight="1">
      <c r="A60" s="30">
        <v>41</v>
      </c>
      <c r="B60" s="31" t="s">
        <v>47</v>
      </c>
      <c r="C60" s="30">
        <v>480</v>
      </c>
      <c r="D60" s="30">
        <v>480</v>
      </c>
      <c r="E60" s="30"/>
      <c r="F60" s="30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38.25" customHeight="1">
      <c r="A61" s="30">
        <v>42</v>
      </c>
      <c r="B61" s="31" t="s">
        <v>48</v>
      </c>
      <c r="C61" s="30">
        <v>1555</v>
      </c>
      <c r="D61" s="30">
        <v>1555</v>
      </c>
      <c r="E61" s="30"/>
      <c r="F61" s="30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38.25" customHeight="1">
      <c r="A62" s="30">
        <v>43</v>
      </c>
      <c r="B62" s="40" t="s">
        <v>49</v>
      </c>
      <c r="C62" s="30">
        <v>800</v>
      </c>
      <c r="D62" s="30">
        <v>800</v>
      </c>
      <c r="E62" s="30"/>
      <c r="F62" s="30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ht="38.25" customHeight="1">
      <c r="A63" s="30">
        <v>44</v>
      </c>
      <c r="B63" s="41" t="s">
        <v>50</v>
      </c>
      <c r="C63" s="30">
        <v>127</v>
      </c>
      <c r="D63" s="30">
        <v>127</v>
      </c>
      <c r="E63" s="30"/>
      <c r="F63" s="30"/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38.25" customHeight="1" thickBot="1">
      <c r="A64" s="34">
        <v>45</v>
      </c>
      <c r="B64" s="42" t="s">
        <v>51</v>
      </c>
      <c r="C64" s="34">
        <v>220</v>
      </c>
      <c r="D64" s="34">
        <v>220</v>
      </c>
      <c r="E64" s="34"/>
      <c r="F64" s="34"/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ht="13.5">
      <c r="A65" s="36"/>
      <c r="B65" s="43"/>
      <c r="C65" s="38"/>
      <c r="D65" s="39">
        <f>SUM(D50:D64)</f>
        <v>6375</v>
      </c>
      <c r="E65" s="36"/>
      <c r="F65" s="36"/>
      <c r="G65" s="44"/>
      <c r="H65" s="31"/>
      <c r="I65" s="31"/>
      <c r="J65" s="31"/>
      <c r="K65" s="31"/>
      <c r="L65" s="31"/>
      <c r="M65" s="31"/>
      <c r="N65" s="31"/>
      <c r="O65" s="31"/>
      <c r="P65" s="31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ht="13.5">
      <c r="A66" s="30"/>
      <c r="B66" s="41"/>
      <c r="C66" s="45"/>
      <c r="D66" s="46"/>
      <c r="E66" s="30"/>
      <c r="F66" s="30"/>
      <c r="G66" s="32"/>
      <c r="H66" s="31"/>
      <c r="I66" s="31"/>
      <c r="J66" s="31"/>
      <c r="K66" s="31"/>
      <c r="L66" s="31"/>
      <c r="M66" s="31"/>
      <c r="N66" s="31"/>
      <c r="O66" s="31"/>
      <c r="P66" s="31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ht="27">
      <c r="A67" s="30">
        <v>46</v>
      </c>
      <c r="B67" s="31" t="s">
        <v>52</v>
      </c>
      <c r="C67" s="30">
        <v>5420</v>
      </c>
      <c r="D67" s="30"/>
      <c r="E67" s="30">
        <v>5420</v>
      </c>
      <c r="F67" s="30"/>
      <c r="G67" s="32"/>
      <c r="H67" s="31"/>
      <c r="I67" s="31"/>
      <c r="J67" s="31"/>
      <c r="K67" s="31"/>
      <c r="L67" s="31"/>
      <c r="M67" s="31"/>
      <c r="N67" s="31"/>
      <c r="O67" s="31"/>
      <c r="P67" s="31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47"/>
      <c r="AB67" s="47"/>
      <c r="AC67" s="33"/>
    </row>
    <row r="68" spans="1:29" ht="27">
      <c r="A68" s="30">
        <v>47</v>
      </c>
      <c r="B68" s="31" t="s">
        <v>53</v>
      </c>
      <c r="C68" s="30">
        <v>806</v>
      </c>
      <c r="D68" s="30"/>
      <c r="E68" s="30">
        <v>806</v>
      </c>
      <c r="F68" s="30"/>
      <c r="G68" s="32"/>
      <c r="H68" s="31"/>
      <c r="I68" s="31"/>
      <c r="J68" s="31"/>
      <c r="K68" s="31"/>
      <c r="L68" s="31"/>
      <c r="M68" s="31"/>
      <c r="N68" s="31"/>
      <c r="O68" s="31"/>
      <c r="P68" s="31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47"/>
      <c r="AB68" s="47"/>
      <c r="AC68" s="33"/>
    </row>
    <row r="69" spans="1:29" ht="27">
      <c r="A69" s="30">
        <v>48</v>
      </c>
      <c r="B69" s="31" t="s">
        <v>54</v>
      </c>
      <c r="C69" s="30">
        <v>2460</v>
      </c>
      <c r="D69" s="30"/>
      <c r="E69" s="30">
        <f aca="true" t="shared" si="0" ref="E69:E79">C69</f>
        <v>2460</v>
      </c>
      <c r="F69" s="30"/>
      <c r="G69" s="32"/>
      <c r="H69" s="31"/>
      <c r="I69" s="31"/>
      <c r="J69" s="31"/>
      <c r="K69" s="31"/>
      <c r="L69" s="31"/>
      <c r="M69" s="31"/>
      <c r="N69" s="31"/>
      <c r="O69" s="31"/>
      <c r="P69" s="31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47"/>
      <c r="AB69" s="47"/>
      <c r="AC69" s="33"/>
    </row>
    <row r="70" spans="1:29" ht="27">
      <c r="A70" s="30">
        <v>49</v>
      </c>
      <c r="B70" s="31" t="s">
        <v>55</v>
      </c>
      <c r="C70" s="30">
        <v>1355</v>
      </c>
      <c r="D70" s="30"/>
      <c r="E70" s="30">
        <f t="shared" si="0"/>
        <v>1355</v>
      </c>
      <c r="F70" s="30"/>
      <c r="G70" s="32"/>
      <c r="H70" s="31"/>
      <c r="I70" s="31"/>
      <c r="J70" s="31"/>
      <c r="K70" s="31"/>
      <c r="L70" s="31"/>
      <c r="M70" s="31"/>
      <c r="N70" s="31"/>
      <c r="O70" s="31"/>
      <c r="P70" s="31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47"/>
      <c r="AB70" s="47"/>
      <c r="AC70" s="33"/>
    </row>
    <row r="71" spans="1:29" ht="27">
      <c r="A71" s="30">
        <v>50</v>
      </c>
      <c r="B71" s="31" t="s">
        <v>56</v>
      </c>
      <c r="C71" s="30">
        <v>1693</v>
      </c>
      <c r="D71" s="30"/>
      <c r="E71" s="30">
        <f t="shared" si="0"/>
        <v>1693</v>
      </c>
      <c r="F71" s="30"/>
      <c r="G71" s="32"/>
      <c r="H71" s="31"/>
      <c r="I71" s="31"/>
      <c r="J71" s="31"/>
      <c r="K71" s="31"/>
      <c r="L71" s="31"/>
      <c r="M71" s="31"/>
      <c r="N71" s="31"/>
      <c r="O71" s="31"/>
      <c r="P71" s="3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47"/>
      <c r="AB71" s="47"/>
      <c r="AC71" s="33"/>
    </row>
    <row r="72" spans="1:29" ht="41.25">
      <c r="A72" s="30">
        <v>51</v>
      </c>
      <c r="B72" s="31" t="s">
        <v>57</v>
      </c>
      <c r="C72" s="30">
        <v>2317</v>
      </c>
      <c r="D72" s="30"/>
      <c r="E72" s="30">
        <f t="shared" si="0"/>
        <v>2317</v>
      </c>
      <c r="F72" s="30"/>
      <c r="G72" s="32"/>
      <c r="H72" s="31"/>
      <c r="I72" s="31"/>
      <c r="J72" s="31"/>
      <c r="K72" s="31"/>
      <c r="L72" s="31"/>
      <c r="M72" s="31"/>
      <c r="N72" s="31"/>
      <c r="O72" s="31"/>
      <c r="P72" s="31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47"/>
      <c r="AB72" s="47"/>
      <c r="AC72" s="33"/>
    </row>
    <row r="73" spans="1:29" ht="41.25">
      <c r="A73" s="30">
        <v>52</v>
      </c>
      <c r="B73" s="31" t="s">
        <v>58</v>
      </c>
      <c r="C73" s="30">
        <v>1060</v>
      </c>
      <c r="D73" s="30"/>
      <c r="E73" s="30">
        <f t="shared" si="0"/>
        <v>1060</v>
      </c>
      <c r="F73" s="30"/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47"/>
      <c r="AB73" s="47"/>
      <c r="AC73" s="33"/>
    </row>
    <row r="74" spans="1:29" ht="27">
      <c r="A74" s="30">
        <v>53</v>
      </c>
      <c r="B74" s="31" t="s">
        <v>59</v>
      </c>
      <c r="C74" s="30">
        <v>130</v>
      </c>
      <c r="D74" s="30"/>
      <c r="E74" s="30">
        <f t="shared" si="0"/>
        <v>130</v>
      </c>
      <c r="F74" s="30"/>
      <c r="G74" s="32"/>
      <c r="H74" s="31"/>
      <c r="I74" s="31"/>
      <c r="J74" s="31"/>
      <c r="K74" s="31"/>
      <c r="L74" s="31"/>
      <c r="M74" s="31"/>
      <c r="N74" s="31"/>
      <c r="O74" s="31"/>
      <c r="P74" s="31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47"/>
      <c r="AB74" s="47"/>
      <c r="AC74" s="33"/>
    </row>
    <row r="75" spans="1:29" ht="27">
      <c r="A75" s="30">
        <v>54</v>
      </c>
      <c r="B75" s="31" t="s">
        <v>60</v>
      </c>
      <c r="C75" s="30">
        <v>1250</v>
      </c>
      <c r="D75" s="30"/>
      <c r="E75" s="30">
        <f t="shared" si="0"/>
        <v>1250</v>
      </c>
      <c r="F75" s="30"/>
      <c r="G75" s="32"/>
      <c r="H75" s="31"/>
      <c r="I75" s="31"/>
      <c r="J75" s="31"/>
      <c r="K75" s="31"/>
      <c r="L75" s="31"/>
      <c r="M75" s="31"/>
      <c r="N75" s="31"/>
      <c r="O75" s="31"/>
      <c r="P75" s="31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47"/>
      <c r="AB75" s="47"/>
      <c r="AC75" s="33"/>
    </row>
    <row r="76" spans="1:29" ht="38.25" customHeight="1">
      <c r="A76" s="30">
        <v>55</v>
      </c>
      <c r="B76" s="31" t="s">
        <v>61</v>
      </c>
      <c r="C76" s="30">
        <v>1206</v>
      </c>
      <c r="D76" s="30"/>
      <c r="E76" s="30">
        <f t="shared" si="0"/>
        <v>1206</v>
      </c>
      <c r="F76" s="30"/>
      <c r="G76" s="32"/>
      <c r="H76" s="31"/>
      <c r="I76" s="31"/>
      <c r="J76" s="31"/>
      <c r="K76" s="31"/>
      <c r="L76" s="31"/>
      <c r="M76" s="31"/>
      <c r="N76" s="31"/>
      <c r="O76" s="31"/>
      <c r="P76" s="31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47"/>
      <c r="AB76" s="47"/>
      <c r="AC76" s="33"/>
    </row>
    <row r="77" spans="1:29" ht="38.25" customHeight="1">
      <c r="A77" s="30">
        <v>56</v>
      </c>
      <c r="B77" s="31" t="s">
        <v>62</v>
      </c>
      <c r="C77" s="30">
        <v>7865</v>
      </c>
      <c r="D77" s="30"/>
      <c r="E77" s="30">
        <f t="shared" si="0"/>
        <v>7865</v>
      </c>
      <c r="F77" s="30"/>
      <c r="G77" s="32"/>
      <c r="H77" s="31"/>
      <c r="I77" s="31"/>
      <c r="J77" s="31"/>
      <c r="K77" s="31"/>
      <c r="L77" s="31"/>
      <c r="M77" s="31"/>
      <c r="N77" s="31"/>
      <c r="O77" s="31"/>
      <c r="P77" s="31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47"/>
      <c r="AB77" s="47"/>
      <c r="AC77" s="33"/>
    </row>
    <row r="78" spans="1:29" ht="27">
      <c r="A78" s="30">
        <v>57</v>
      </c>
      <c r="B78" s="31" t="s">
        <v>63</v>
      </c>
      <c r="C78" s="30">
        <v>1060</v>
      </c>
      <c r="D78" s="30"/>
      <c r="E78" s="30">
        <f t="shared" si="0"/>
        <v>1060</v>
      </c>
      <c r="F78" s="30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47"/>
      <c r="AB78" s="47"/>
      <c r="AC78" s="33"/>
    </row>
    <row r="79" spans="1:29" ht="55.5" thickBot="1">
      <c r="A79" s="34">
        <v>58</v>
      </c>
      <c r="B79" s="35" t="s">
        <v>64</v>
      </c>
      <c r="C79" s="34">
        <v>9157</v>
      </c>
      <c r="D79" s="34"/>
      <c r="E79" s="34">
        <f t="shared" si="0"/>
        <v>9157</v>
      </c>
      <c r="F79" s="34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7"/>
      <c r="AB79" s="47"/>
      <c r="AC79" s="33"/>
    </row>
    <row r="80" spans="1:29" ht="13.5">
      <c r="A80" s="36"/>
      <c r="B80" s="37"/>
      <c r="C80" s="36"/>
      <c r="D80" s="36"/>
      <c r="E80" s="39">
        <f>SUM(E67:E79)</f>
        <v>35779</v>
      </c>
      <c r="F80" s="39"/>
      <c r="G80" s="44"/>
      <c r="H80" s="31"/>
      <c r="I80" s="31"/>
      <c r="J80" s="31"/>
      <c r="K80" s="31"/>
      <c r="L80" s="31"/>
      <c r="M80" s="31"/>
      <c r="N80" s="31"/>
      <c r="O80" s="31"/>
      <c r="P80" s="31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47"/>
      <c r="AB80" s="33"/>
      <c r="AC80" s="33"/>
    </row>
    <row r="81" spans="1:29" ht="13.5">
      <c r="A81" s="30"/>
      <c r="B81" s="31"/>
      <c r="C81" s="30"/>
      <c r="D81" s="30"/>
      <c r="E81" s="30"/>
      <c r="F81" s="30"/>
      <c r="G81" s="32"/>
      <c r="H81" s="31"/>
      <c r="I81" s="31"/>
      <c r="J81" s="31"/>
      <c r="K81" s="31"/>
      <c r="L81" s="31"/>
      <c r="M81" s="31"/>
      <c r="N81" s="31"/>
      <c r="O81" s="31"/>
      <c r="P81" s="31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47"/>
      <c r="AB81" s="33"/>
      <c r="AC81" s="33"/>
    </row>
    <row r="82" spans="1:29" ht="27">
      <c r="A82" s="30">
        <v>59</v>
      </c>
      <c r="B82" s="31" t="s">
        <v>65</v>
      </c>
      <c r="C82" s="30">
        <v>11600</v>
      </c>
      <c r="D82" s="30"/>
      <c r="E82" s="30">
        <f>C82</f>
        <v>11600</v>
      </c>
      <c r="F82" s="30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47"/>
      <c r="AB82" s="33"/>
      <c r="AC82" s="33"/>
    </row>
    <row r="83" spans="1:29" ht="13.5">
      <c r="A83" s="30">
        <v>60</v>
      </c>
      <c r="B83" s="31" t="s">
        <v>66</v>
      </c>
      <c r="C83" s="30">
        <v>562</v>
      </c>
      <c r="D83" s="31"/>
      <c r="E83" s="30">
        <v>562</v>
      </c>
      <c r="F83" s="30"/>
      <c r="G83" s="32"/>
      <c r="H83" s="31"/>
      <c r="I83" s="31"/>
      <c r="J83" s="31"/>
      <c r="K83" s="31"/>
      <c r="L83" s="31"/>
      <c r="M83" s="31"/>
      <c r="N83" s="31"/>
      <c r="O83" s="31"/>
      <c r="P83" s="31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47"/>
      <c r="AB83" s="33"/>
      <c r="AC83" s="33"/>
    </row>
    <row r="84" spans="1:29" ht="14.25" thickBot="1">
      <c r="A84" s="34">
        <v>61</v>
      </c>
      <c r="B84" s="35" t="s">
        <v>67</v>
      </c>
      <c r="C84" s="34">
        <v>648</v>
      </c>
      <c r="D84" s="35"/>
      <c r="E84" s="34">
        <v>648</v>
      </c>
      <c r="F84" s="34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47"/>
      <c r="AB84" s="33"/>
      <c r="AC84" s="33"/>
    </row>
    <row r="85" spans="1:29" ht="13.5">
      <c r="A85" s="36"/>
      <c r="B85" s="37"/>
      <c r="C85" s="36"/>
      <c r="D85" s="36"/>
      <c r="E85" s="39">
        <f>SUM(E82:E84)</f>
        <v>12810</v>
      </c>
      <c r="F85" s="39"/>
      <c r="G85" s="44"/>
      <c r="H85" s="31"/>
      <c r="I85" s="31"/>
      <c r="J85" s="31"/>
      <c r="K85" s="31"/>
      <c r="L85" s="31"/>
      <c r="M85" s="31"/>
      <c r="N85" s="31"/>
      <c r="O85" s="31"/>
      <c r="P85" s="31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47"/>
      <c r="AB85" s="33"/>
      <c r="AC85" s="33"/>
    </row>
    <row r="86" spans="1:29" ht="13.5">
      <c r="A86" s="30"/>
      <c r="B86" s="31"/>
      <c r="C86" s="30"/>
      <c r="D86" s="30"/>
      <c r="E86" s="46"/>
      <c r="F86" s="46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47"/>
      <c r="AB86" s="33"/>
      <c r="AC86" s="33"/>
    </row>
    <row r="87" spans="1:29" ht="27">
      <c r="A87" s="30">
        <v>62</v>
      </c>
      <c r="B87" s="31" t="s">
        <v>68</v>
      </c>
      <c r="C87" s="30">
        <v>12390</v>
      </c>
      <c r="D87" s="30"/>
      <c r="E87" s="30">
        <f aca="true" t="shared" si="1" ref="E87:E92">C87</f>
        <v>12390</v>
      </c>
      <c r="F87" s="30"/>
      <c r="G87" s="32"/>
      <c r="H87" s="31"/>
      <c r="I87" s="31"/>
      <c r="J87" s="31"/>
      <c r="K87" s="31"/>
      <c r="L87" s="31"/>
      <c r="M87" s="31"/>
      <c r="N87" s="31"/>
      <c r="O87" s="31"/>
      <c r="P87" s="31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47"/>
      <c r="AB87" s="33"/>
      <c r="AC87" s="33"/>
    </row>
    <row r="88" spans="1:29" ht="27">
      <c r="A88" s="30">
        <v>63</v>
      </c>
      <c r="B88" s="31" t="s">
        <v>69</v>
      </c>
      <c r="C88" s="30">
        <v>600</v>
      </c>
      <c r="D88" s="30"/>
      <c r="E88" s="30">
        <f t="shared" si="1"/>
        <v>600</v>
      </c>
      <c r="F88" s="30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47"/>
      <c r="AB88" s="33"/>
      <c r="AC88" s="33"/>
    </row>
    <row r="89" spans="1:29" ht="27">
      <c r="A89" s="30">
        <v>64</v>
      </c>
      <c r="B89" s="31" t="s">
        <v>70</v>
      </c>
      <c r="C89" s="30">
        <v>500</v>
      </c>
      <c r="D89" s="30"/>
      <c r="E89" s="30">
        <f t="shared" si="1"/>
        <v>500</v>
      </c>
      <c r="F89" s="30"/>
      <c r="G89" s="32"/>
      <c r="H89" s="31"/>
      <c r="I89" s="31"/>
      <c r="J89" s="31"/>
      <c r="K89" s="31"/>
      <c r="L89" s="31"/>
      <c r="M89" s="31"/>
      <c r="N89" s="31"/>
      <c r="O89" s="31"/>
      <c r="P89" s="31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47"/>
      <c r="AB89" s="33"/>
      <c r="AC89" s="33"/>
    </row>
    <row r="90" spans="1:29" ht="41.25">
      <c r="A90" s="30">
        <v>65</v>
      </c>
      <c r="B90" s="31" t="s">
        <v>71</v>
      </c>
      <c r="C90" s="30">
        <v>7402</v>
      </c>
      <c r="D90" s="30"/>
      <c r="E90" s="30">
        <f t="shared" si="1"/>
        <v>7402</v>
      </c>
      <c r="F90" s="30"/>
      <c r="G90" s="32"/>
      <c r="H90" s="31"/>
      <c r="I90" s="31"/>
      <c r="J90" s="31"/>
      <c r="K90" s="31"/>
      <c r="L90" s="31"/>
      <c r="M90" s="31"/>
      <c r="N90" s="31"/>
      <c r="O90" s="31"/>
      <c r="P90" s="31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ht="27">
      <c r="A91" s="30">
        <v>66</v>
      </c>
      <c r="B91" s="31" t="s">
        <v>72</v>
      </c>
      <c r="C91" s="30">
        <v>13252</v>
      </c>
      <c r="D91" s="30"/>
      <c r="E91" s="30">
        <f t="shared" si="1"/>
        <v>13252</v>
      </c>
      <c r="F91" s="30"/>
      <c r="G91" s="32"/>
      <c r="H91" s="31"/>
      <c r="I91" s="31"/>
      <c r="J91" s="31"/>
      <c r="K91" s="31"/>
      <c r="L91" s="31"/>
      <c r="M91" s="31"/>
      <c r="N91" s="31"/>
      <c r="O91" s="31"/>
      <c r="P91" s="31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ht="27">
      <c r="A92" s="30">
        <v>67</v>
      </c>
      <c r="B92" s="40" t="s">
        <v>73</v>
      </c>
      <c r="C92" s="30">
        <v>1480</v>
      </c>
      <c r="D92" s="30"/>
      <c r="E92" s="30">
        <f t="shared" si="1"/>
        <v>1480</v>
      </c>
      <c r="F92" s="30"/>
      <c r="G92" s="32"/>
      <c r="H92" s="31"/>
      <c r="I92" s="31"/>
      <c r="J92" s="31"/>
      <c r="K92" s="31"/>
      <c r="L92" s="31"/>
      <c r="M92" s="31"/>
      <c r="N92" s="31"/>
      <c r="O92" s="31"/>
      <c r="P92" s="31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ht="25.5" customHeight="1">
      <c r="A93" s="30">
        <v>68</v>
      </c>
      <c r="B93" s="31" t="s">
        <v>74</v>
      </c>
      <c r="C93" s="30">
        <v>1527</v>
      </c>
      <c r="D93" s="31"/>
      <c r="E93" s="30">
        <v>1527</v>
      </c>
      <c r="F93" s="30"/>
      <c r="G93" s="32"/>
      <c r="H93" s="31"/>
      <c r="I93" s="31"/>
      <c r="J93" s="31"/>
      <c r="K93" s="31"/>
      <c r="L93" s="31"/>
      <c r="M93" s="31"/>
      <c r="N93" s="31"/>
      <c r="O93" s="31"/>
      <c r="P93" s="31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ht="27.75" thickBot="1">
      <c r="A94" s="34">
        <v>69</v>
      </c>
      <c r="B94" s="48" t="s">
        <v>75</v>
      </c>
      <c r="C94" s="34">
        <v>3220</v>
      </c>
      <c r="D94" s="34"/>
      <c r="E94" s="34">
        <f>C94</f>
        <v>3220</v>
      </c>
      <c r="F94" s="34"/>
      <c r="G94" s="32"/>
      <c r="H94" s="31"/>
      <c r="I94" s="31"/>
      <c r="J94" s="31"/>
      <c r="K94" s="31"/>
      <c r="L94" s="31"/>
      <c r="M94" s="31"/>
      <c r="N94" s="31"/>
      <c r="O94" s="31"/>
      <c r="P94" s="31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ht="13.5">
      <c r="A95" s="36"/>
      <c r="B95" s="37"/>
      <c r="C95" s="36"/>
      <c r="D95" s="36"/>
      <c r="E95" s="39">
        <f>SUM(E87:E94)</f>
        <v>40371</v>
      </c>
      <c r="F95" s="39"/>
      <c r="G95" s="44"/>
      <c r="H95" s="31"/>
      <c r="I95" s="31"/>
      <c r="J95" s="31"/>
      <c r="K95" s="31"/>
      <c r="L95" s="31"/>
      <c r="M95" s="31"/>
      <c r="N95" s="31"/>
      <c r="O95" s="31"/>
      <c r="P95" s="31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ht="13.5">
      <c r="A96" s="36"/>
      <c r="B96" s="37"/>
      <c r="C96" s="36"/>
      <c r="D96" s="36"/>
      <c r="E96" s="39"/>
      <c r="F96" s="39"/>
      <c r="G96" s="44"/>
      <c r="H96" s="31"/>
      <c r="I96" s="31"/>
      <c r="J96" s="31"/>
      <c r="K96" s="31"/>
      <c r="L96" s="31"/>
      <c r="M96" s="31"/>
      <c r="N96" s="31"/>
      <c r="O96" s="31"/>
      <c r="P96" s="31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ht="27">
      <c r="A97" s="30">
        <v>70</v>
      </c>
      <c r="B97" s="31" t="s">
        <v>76</v>
      </c>
      <c r="C97" s="30">
        <v>2373</v>
      </c>
      <c r="D97" s="30"/>
      <c r="E97" s="30">
        <f>C97</f>
        <v>2373</v>
      </c>
      <c r="F97" s="30"/>
      <c r="G97" s="32"/>
      <c r="H97" s="31"/>
      <c r="I97" s="31"/>
      <c r="J97" s="31"/>
      <c r="K97" s="31"/>
      <c r="L97" s="31"/>
      <c r="M97" s="31"/>
      <c r="N97" s="31"/>
      <c r="O97" s="31"/>
      <c r="P97" s="31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ht="27">
      <c r="A98" s="30">
        <v>71</v>
      </c>
      <c r="B98" s="31" t="s">
        <v>77</v>
      </c>
      <c r="C98" s="30">
        <v>180</v>
      </c>
      <c r="D98" s="30"/>
      <c r="E98" s="30">
        <f>C98</f>
        <v>180</v>
      </c>
      <c r="F98" s="30"/>
      <c r="G98" s="32"/>
      <c r="H98" s="31"/>
      <c r="I98" s="31"/>
      <c r="J98" s="31"/>
      <c r="K98" s="31"/>
      <c r="L98" s="31"/>
      <c r="M98" s="31"/>
      <c r="N98" s="31"/>
      <c r="O98" s="31"/>
      <c r="P98" s="31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ht="27" customHeight="1" thickBot="1">
      <c r="A99" s="34">
        <v>72</v>
      </c>
      <c r="B99" s="35" t="s">
        <v>78</v>
      </c>
      <c r="C99" s="34">
        <v>5500</v>
      </c>
      <c r="D99" s="34"/>
      <c r="E99" s="34">
        <v>5500</v>
      </c>
      <c r="F99" s="34"/>
      <c r="G99" s="32"/>
      <c r="H99" s="31"/>
      <c r="I99" s="31"/>
      <c r="J99" s="31"/>
      <c r="K99" s="31"/>
      <c r="L99" s="31"/>
      <c r="M99" s="31"/>
      <c r="N99" s="31"/>
      <c r="O99" s="31"/>
      <c r="P99" s="31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ht="13.5">
      <c r="A100" s="36"/>
      <c r="B100" s="37"/>
      <c r="C100" s="38"/>
      <c r="D100" s="38"/>
      <c r="E100" s="39">
        <f>SUM(E97:E99)</f>
        <v>8053</v>
      </c>
      <c r="F100" s="39"/>
      <c r="G100" s="44"/>
      <c r="H100" s="31"/>
      <c r="I100" s="31"/>
      <c r="J100" s="31"/>
      <c r="K100" s="31"/>
      <c r="L100" s="31"/>
      <c r="M100" s="31"/>
      <c r="N100" s="31"/>
      <c r="O100" s="31"/>
      <c r="P100" s="31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ht="13.5">
      <c r="A101" s="30"/>
      <c r="B101" s="31"/>
      <c r="C101" s="45"/>
      <c r="D101" s="45"/>
      <c r="E101" s="46"/>
      <c r="F101" s="46"/>
      <c r="G101" s="32"/>
      <c r="H101" s="31"/>
      <c r="I101" s="31"/>
      <c r="J101" s="31"/>
      <c r="K101" s="31"/>
      <c r="L101" s="31"/>
      <c r="M101" s="31"/>
      <c r="N101" s="31"/>
      <c r="O101" s="31"/>
      <c r="P101" s="31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ht="27">
      <c r="A102" s="30">
        <v>73</v>
      </c>
      <c r="B102" s="31" t="s">
        <v>79</v>
      </c>
      <c r="C102" s="30">
        <v>1945</v>
      </c>
      <c r="D102" s="30"/>
      <c r="E102" s="30">
        <f>C102</f>
        <v>1945</v>
      </c>
      <c r="F102" s="30"/>
      <c r="G102" s="32"/>
      <c r="H102" s="31"/>
      <c r="I102" s="31"/>
      <c r="J102" s="31"/>
      <c r="K102" s="31"/>
      <c r="L102" s="31"/>
      <c r="M102" s="31"/>
      <c r="N102" s="31"/>
      <c r="O102" s="31"/>
      <c r="P102" s="31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ht="27">
      <c r="A103" s="30">
        <v>74</v>
      </c>
      <c r="B103" s="31" t="s">
        <v>80</v>
      </c>
      <c r="C103" s="30">
        <v>6635</v>
      </c>
      <c r="D103" s="30"/>
      <c r="E103" s="30">
        <f>C103</f>
        <v>6635</v>
      </c>
      <c r="F103" s="30"/>
      <c r="G103" s="32"/>
      <c r="H103" s="31"/>
      <c r="I103" s="31"/>
      <c r="J103" s="31"/>
      <c r="K103" s="31"/>
      <c r="L103" s="31"/>
      <c r="M103" s="31"/>
      <c r="N103" s="31"/>
      <c r="O103" s="31"/>
      <c r="P103" s="31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ht="14.25" thickBot="1">
      <c r="A104" s="34">
        <v>75</v>
      </c>
      <c r="B104" s="48" t="s">
        <v>81</v>
      </c>
      <c r="C104" s="34">
        <v>800</v>
      </c>
      <c r="D104" s="34"/>
      <c r="E104" s="34">
        <f>C104</f>
        <v>800</v>
      </c>
      <c r="F104" s="34"/>
      <c r="G104" s="32"/>
      <c r="H104" s="31"/>
      <c r="I104" s="31"/>
      <c r="J104" s="31"/>
      <c r="K104" s="31"/>
      <c r="L104" s="31"/>
      <c r="M104" s="31"/>
      <c r="N104" s="31"/>
      <c r="O104" s="31"/>
      <c r="P104" s="31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31" ht="13.5">
      <c r="A105" s="36"/>
      <c r="B105" s="37"/>
      <c r="C105" s="38"/>
      <c r="D105" s="49"/>
      <c r="E105" s="39">
        <f>SUM(E102:E104)</f>
        <v>9380</v>
      </c>
      <c r="F105" s="39"/>
      <c r="G105" s="44"/>
      <c r="H105" s="31"/>
      <c r="I105" s="31"/>
      <c r="J105" s="31"/>
      <c r="K105" s="31"/>
      <c r="L105" s="31"/>
      <c r="M105" s="31"/>
      <c r="N105" s="31"/>
      <c r="O105" s="31"/>
      <c r="P105" s="31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E105" s="13"/>
    </row>
    <row r="106" spans="1:31" ht="13.5">
      <c r="A106" s="30"/>
      <c r="B106" s="31"/>
      <c r="C106" s="45"/>
      <c r="D106" s="50"/>
      <c r="E106" s="46"/>
      <c r="F106" s="46"/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E106" s="13"/>
    </row>
    <row r="107" spans="1:31" ht="13.5">
      <c r="A107" s="30">
        <v>76</v>
      </c>
      <c r="B107" s="31" t="s">
        <v>82</v>
      </c>
      <c r="C107" s="30">
        <v>2000</v>
      </c>
      <c r="D107" s="31"/>
      <c r="E107" s="30">
        <v>1350</v>
      </c>
      <c r="F107" s="30">
        <v>650</v>
      </c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E107" s="14"/>
    </row>
    <row r="108" spans="1:31" ht="13.5">
      <c r="A108" s="30">
        <v>77</v>
      </c>
      <c r="B108" s="31" t="s">
        <v>83</v>
      </c>
      <c r="C108" s="30">
        <v>1200</v>
      </c>
      <c r="D108" s="31"/>
      <c r="E108" s="30">
        <v>150</v>
      </c>
      <c r="F108" s="30">
        <v>1050</v>
      </c>
      <c r="G108" s="32"/>
      <c r="H108" s="31"/>
      <c r="I108" s="31"/>
      <c r="J108" s="31"/>
      <c r="K108" s="31"/>
      <c r="L108" s="31"/>
      <c r="M108" s="31"/>
      <c r="N108" s="31"/>
      <c r="O108" s="31"/>
      <c r="P108" s="31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E108" s="14"/>
    </row>
    <row r="109" spans="1:31" ht="27">
      <c r="A109" s="30">
        <v>78</v>
      </c>
      <c r="B109" s="31" t="s">
        <v>84</v>
      </c>
      <c r="C109" s="30">
        <v>1300</v>
      </c>
      <c r="D109" s="31"/>
      <c r="E109" s="30">
        <f>C109</f>
        <v>1300</v>
      </c>
      <c r="F109" s="30"/>
      <c r="G109" s="32"/>
      <c r="H109" s="31"/>
      <c r="I109" s="31"/>
      <c r="J109" s="31"/>
      <c r="K109" s="31"/>
      <c r="L109" s="31"/>
      <c r="M109" s="31"/>
      <c r="N109" s="31"/>
      <c r="O109" s="31"/>
      <c r="P109" s="31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E109" s="14"/>
    </row>
    <row r="110" spans="1:31" ht="27">
      <c r="A110" s="30">
        <v>79</v>
      </c>
      <c r="B110" s="31" t="s">
        <v>85</v>
      </c>
      <c r="C110" s="30">
        <v>5000</v>
      </c>
      <c r="D110" s="31"/>
      <c r="E110" s="30">
        <v>5000</v>
      </c>
      <c r="F110" s="30"/>
      <c r="G110" s="32"/>
      <c r="H110" s="31"/>
      <c r="I110" s="31"/>
      <c r="J110" s="31"/>
      <c r="K110" s="31"/>
      <c r="L110" s="31"/>
      <c r="M110" s="31"/>
      <c r="N110" s="31"/>
      <c r="O110" s="31"/>
      <c r="P110" s="31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E110" s="14"/>
    </row>
    <row r="111" spans="1:31" ht="27">
      <c r="A111" s="30">
        <v>80</v>
      </c>
      <c r="B111" s="40" t="s">
        <v>73</v>
      </c>
      <c r="C111" s="30">
        <v>95</v>
      </c>
      <c r="D111" s="30"/>
      <c r="E111" s="30">
        <f>C111</f>
        <v>95</v>
      </c>
      <c r="F111" s="30"/>
      <c r="G111" s="32"/>
      <c r="H111" s="31"/>
      <c r="I111" s="31"/>
      <c r="J111" s="31"/>
      <c r="K111" s="31"/>
      <c r="L111" s="31"/>
      <c r="M111" s="31"/>
      <c r="N111" s="31"/>
      <c r="O111" s="31"/>
      <c r="P111" s="31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E111" s="14"/>
    </row>
    <row r="112" spans="1:31" ht="27">
      <c r="A112" s="30">
        <v>81</v>
      </c>
      <c r="B112" s="40" t="s">
        <v>86</v>
      </c>
      <c r="C112" s="30">
        <v>71</v>
      </c>
      <c r="D112" s="30"/>
      <c r="E112" s="30">
        <f>C112</f>
        <v>71</v>
      </c>
      <c r="F112" s="30"/>
      <c r="G112" s="32"/>
      <c r="H112" s="31"/>
      <c r="I112" s="31"/>
      <c r="J112" s="31"/>
      <c r="K112" s="31"/>
      <c r="L112" s="31"/>
      <c r="M112" s="31"/>
      <c r="N112" s="31"/>
      <c r="O112" s="31"/>
      <c r="P112" s="31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E112" s="14"/>
    </row>
    <row r="113" spans="1:31" ht="27">
      <c r="A113" s="30">
        <v>82</v>
      </c>
      <c r="B113" s="40" t="s">
        <v>75</v>
      </c>
      <c r="C113" s="30">
        <v>500</v>
      </c>
      <c r="D113" s="30"/>
      <c r="E113" s="30">
        <f>C113</f>
        <v>500</v>
      </c>
      <c r="F113" s="30"/>
      <c r="G113" s="32"/>
      <c r="H113" s="31"/>
      <c r="I113" s="31"/>
      <c r="J113" s="31"/>
      <c r="K113" s="31"/>
      <c r="L113" s="31"/>
      <c r="M113" s="31"/>
      <c r="N113" s="31"/>
      <c r="O113" s="31"/>
      <c r="P113" s="31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E113" s="14"/>
    </row>
    <row r="114" spans="1:31" ht="14.25" thickBot="1">
      <c r="A114" s="34">
        <v>83</v>
      </c>
      <c r="B114" s="48" t="s">
        <v>87</v>
      </c>
      <c r="C114" s="51">
        <f>0.0839*10000</f>
        <v>839</v>
      </c>
      <c r="D114" s="34"/>
      <c r="E114" s="34">
        <f>C114</f>
        <v>839</v>
      </c>
      <c r="F114" s="34"/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E114" s="14"/>
    </row>
    <row r="115" spans="1:31" ht="13.5">
      <c r="A115" s="36"/>
      <c r="B115" s="52"/>
      <c r="C115" s="53"/>
      <c r="D115" s="36"/>
      <c r="E115" s="39">
        <f>SUM(E107:E114)</f>
        <v>9305</v>
      </c>
      <c r="F115" s="39"/>
      <c r="G115" s="44"/>
      <c r="H115" s="31"/>
      <c r="I115" s="31"/>
      <c r="J115" s="31"/>
      <c r="K115" s="31"/>
      <c r="L115" s="31"/>
      <c r="M115" s="31"/>
      <c r="N115" s="31"/>
      <c r="O115" s="31"/>
      <c r="P115" s="31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E115" s="13"/>
    </row>
    <row r="116" spans="1:31" ht="13.5">
      <c r="A116" s="30"/>
      <c r="B116" s="40"/>
      <c r="C116" s="54"/>
      <c r="D116" s="30"/>
      <c r="E116" s="46"/>
      <c r="F116" s="46"/>
      <c r="G116" s="32"/>
      <c r="H116" s="31"/>
      <c r="I116" s="31"/>
      <c r="J116" s="31"/>
      <c r="K116" s="31"/>
      <c r="L116" s="31"/>
      <c r="M116" s="31"/>
      <c r="N116" s="31"/>
      <c r="O116" s="31"/>
      <c r="P116" s="31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E116" s="13"/>
    </row>
    <row r="117" spans="1:31" ht="13.5">
      <c r="A117" s="30">
        <v>84</v>
      </c>
      <c r="B117" s="40" t="s">
        <v>81</v>
      </c>
      <c r="C117" s="30">
        <v>102</v>
      </c>
      <c r="D117" s="30"/>
      <c r="E117" s="30">
        <f>C117</f>
        <v>102</v>
      </c>
      <c r="F117" s="30"/>
      <c r="G117" s="32"/>
      <c r="H117" s="31"/>
      <c r="I117" s="31"/>
      <c r="J117" s="31"/>
      <c r="K117" s="31"/>
      <c r="L117" s="31"/>
      <c r="M117" s="31"/>
      <c r="N117" s="31"/>
      <c r="O117" s="31"/>
      <c r="P117" s="31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E117" s="14"/>
    </row>
    <row r="118" spans="1:31" ht="13.5">
      <c r="A118" s="30">
        <v>85</v>
      </c>
      <c r="B118" s="40" t="s">
        <v>88</v>
      </c>
      <c r="C118" s="54">
        <f>0.3794*10000</f>
        <v>3794</v>
      </c>
      <c r="D118" s="30"/>
      <c r="E118" s="30">
        <f>C118</f>
        <v>3794</v>
      </c>
      <c r="F118" s="30"/>
      <c r="G118" s="32"/>
      <c r="H118" s="31"/>
      <c r="I118" s="31"/>
      <c r="J118" s="31"/>
      <c r="K118" s="31"/>
      <c r="L118" s="31"/>
      <c r="M118" s="31"/>
      <c r="N118" s="31"/>
      <c r="O118" s="31"/>
      <c r="P118" s="31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E118" s="14"/>
    </row>
    <row r="119" spans="1:31" ht="13.5">
      <c r="A119" s="30">
        <v>86</v>
      </c>
      <c r="B119" s="40" t="s">
        <v>89</v>
      </c>
      <c r="C119" s="54">
        <f>0.054*10000</f>
        <v>540</v>
      </c>
      <c r="D119" s="30"/>
      <c r="E119" s="30">
        <f>C119</f>
        <v>540</v>
      </c>
      <c r="F119" s="30"/>
      <c r="G119" s="32"/>
      <c r="H119" s="31"/>
      <c r="I119" s="31"/>
      <c r="J119" s="31"/>
      <c r="K119" s="31"/>
      <c r="L119" s="31"/>
      <c r="M119" s="31"/>
      <c r="N119" s="31"/>
      <c r="O119" s="31"/>
      <c r="P119" s="31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E119" s="14"/>
    </row>
    <row r="120" spans="1:31" ht="13.5">
      <c r="A120" s="30">
        <v>87</v>
      </c>
      <c r="B120" s="40" t="s">
        <v>90</v>
      </c>
      <c r="C120" s="30">
        <v>200</v>
      </c>
      <c r="D120" s="45"/>
      <c r="E120" s="30">
        <v>200</v>
      </c>
      <c r="F120" s="30"/>
      <c r="G120" s="32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3"/>
      <c r="W120" s="31"/>
      <c r="X120" s="31"/>
      <c r="Y120" s="31"/>
      <c r="Z120" s="31"/>
      <c r="AA120" s="31"/>
      <c r="AB120" s="31"/>
      <c r="AC120" s="33"/>
      <c r="AE120" s="14"/>
    </row>
    <row r="121" spans="1:31" ht="13.5">
      <c r="A121" s="30">
        <v>88</v>
      </c>
      <c r="B121" s="40" t="s">
        <v>91</v>
      </c>
      <c r="C121" s="30">
        <v>1091</v>
      </c>
      <c r="D121" s="45"/>
      <c r="E121" s="30">
        <v>1091</v>
      </c>
      <c r="F121" s="30"/>
      <c r="G121" s="32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3"/>
      <c r="W121" s="31"/>
      <c r="X121" s="33"/>
      <c r="Y121" s="33"/>
      <c r="Z121" s="31"/>
      <c r="AA121" s="31"/>
      <c r="AB121" s="31"/>
      <c r="AC121" s="33"/>
      <c r="AE121" s="14"/>
    </row>
    <row r="122" spans="1:31" ht="14.25" thickBot="1">
      <c r="A122" s="34">
        <v>89</v>
      </c>
      <c r="B122" s="48" t="s">
        <v>92</v>
      </c>
      <c r="C122" s="34">
        <v>918</v>
      </c>
      <c r="D122" s="55"/>
      <c r="E122" s="34">
        <v>918</v>
      </c>
      <c r="F122" s="34"/>
      <c r="G122" s="3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3"/>
      <c r="W122" s="31"/>
      <c r="X122" s="31"/>
      <c r="Y122" s="33"/>
      <c r="Z122" s="31"/>
      <c r="AA122" s="31"/>
      <c r="AB122" s="31"/>
      <c r="AC122" s="33"/>
      <c r="AE122" s="14"/>
    </row>
    <row r="123" spans="1:31" ht="13.5">
      <c r="A123" s="36"/>
      <c r="B123" s="52"/>
      <c r="C123" s="36"/>
      <c r="D123" s="38"/>
      <c r="E123" s="39">
        <f>SUM(E117:E122)</f>
        <v>6645</v>
      </c>
      <c r="F123" s="39"/>
      <c r="G123" s="44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3"/>
      <c r="Z123" s="31"/>
      <c r="AA123" s="31"/>
      <c r="AB123" s="31"/>
      <c r="AC123" s="33"/>
      <c r="AE123" s="13"/>
    </row>
    <row r="124" spans="1:31" ht="13.5">
      <c r="A124" s="30"/>
      <c r="B124" s="40"/>
      <c r="C124" s="30"/>
      <c r="D124" s="45"/>
      <c r="E124" s="46"/>
      <c r="F124" s="46"/>
      <c r="G124" s="32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3"/>
      <c r="Z124" s="31"/>
      <c r="AA124" s="31"/>
      <c r="AB124" s="31"/>
      <c r="AC124" s="33"/>
      <c r="AE124" s="13"/>
    </row>
    <row r="125" spans="1:31" ht="15.75" thickBot="1">
      <c r="A125" s="34">
        <v>90</v>
      </c>
      <c r="B125" s="48" t="s">
        <v>93</v>
      </c>
      <c r="C125" s="34">
        <f>0.9157*10000</f>
        <v>9157</v>
      </c>
      <c r="D125" s="56"/>
      <c r="E125" s="57">
        <f>C125</f>
        <v>9157</v>
      </c>
      <c r="F125" s="57"/>
      <c r="G125" s="58"/>
      <c r="H125" s="59"/>
      <c r="I125" s="59"/>
      <c r="J125" s="59"/>
      <c r="K125" s="59"/>
      <c r="L125" s="59"/>
      <c r="M125" s="59"/>
      <c r="N125" s="59"/>
      <c r="O125" s="59"/>
      <c r="P125" s="59"/>
      <c r="Q125" s="60"/>
      <c r="R125" s="60"/>
      <c r="S125" s="60"/>
      <c r="T125" s="60"/>
      <c r="U125" s="60"/>
      <c r="V125" s="60"/>
      <c r="W125" s="60"/>
      <c r="X125" s="60"/>
      <c r="Y125" s="33"/>
      <c r="Z125" s="60"/>
      <c r="AA125" s="60"/>
      <c r="AB125" s="60"/>
      <c r="AC125" s="33"/>
      <c r="AE125" s="14"/>
    </row>
    <row r="126" spans="1:31" ht="13.5">
      <c r="A126" s="36"/>
      <c r="B126" s="52"/>
      <c r="C126" s="36"/>
      <c r="D126" s="38"/>
      <c r="E126" s="39"/>
      <c r="F126" s="39"/>
      <c r="G126" s="32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3"/>
      <c r="W126" s="31"/>
      <c r="X126" s="31"/>
      <c r="Y126" s="31"/>
      <c r="Z126" s="31"/>
      <c r="AA126" s="31"/>
      <c r="AB126" s="31"/>
      <c r="AC126" s="33"/>
      <c r="AE126" s="13"/>
    </row>
    <row r="127" spans="1:31" ht="13.5">
      <c r="A127" s="61">
        <v>91</v>
      </c>
      <c r="B127" s="62" t="s">
        <v>94</v>
      </c>
      <c r="C127" s="61">
        <v>6635</v>
      </c>
      <c r="D127" s="63"/>
      <c r="E127" s="64">
        <v>6635</v>
      </c>
      <c r="F127" s="64"/>
      <c r="G127" s="65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7"/>
      <c r="W127" s="66"/>
      <c r="X127" s="66"/>
      <c r="Y127" s="67"/>
      <c r="Z127" s="66"/>
      <c r="AA127" s="66"/>
      <c r="AB127" s="66"/>
      <c r="AC127" s="67"/>
      <c r="AE127" s="14"/>
    </row>
    <row r="128" spans="1:31" ht="13.5">
      <c r="A128" s="30"/>
      <c r="B128" s="40"/>
      <c r="C128" s="30"/>
      <c r="D128" s="45"/>
      <c r="E128" s="46"/>
      <c r="F128" s="46"/>
      <c r="G128" s="32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3"/>
      <c r="W128" s="31"/>
      <c r="X128" s="31"/>
      <c r="Y128" s="31"/>
      <c r="Z128" s="31"/>
      <c r="AA128" s="31"/>
      <c r="AB128" s="31"/>
      <c r="AC128" s="33"/>
      <c r="AE128" s="13"/>
    </row>
    <row r="129" spans="1:32" s="15" customFormat="1" ht="13.5">
      <c r="A129" s="30">
        <v>92</v>
      </c>
      <c r="B129" s="40" t="s">
        <v>95</v>
      </c>
      <c r="C129" s="30">
        <v>30000</v>
      </c>
      <c r="D129" s="45"/>
      <c r="E129" s="45">
        <v>30000</v>
      </c>
      <c r="F129" s="45"/>
      <c r="G129" s="32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3"/>
      <c r="W129" s="31"/>
      <c r="X129" s="31"/>
      <c r="Y129" s="31"/>
      <c r="Z129" s="31"/>
      <c r="AA129" s="31"/>
      <c r="AB129" s="31"/>
      <c r="AC129" s="33"/>
      <c r="AD129" s="5"/>
      <c r="AE129" s="14"/>
      <c r="AF129" s="5"/>
    </row>
    <row r="130" spans="1:32" s="15" customFormat="1" ht="13.5">
      <c r="A130" s="30">
        <v>93</v>
      </c>
      <c r="B130" s="40" t="s">
        <v>96</v>
      </c>
      <c r="C130" s="30">
        <v>5000</v>
      </c>
      <c r="D130" s="45"/>
      <c r="E130" s="45">
        <v>5000</v>
      </c>
      <c r="F130" s="45"/>
      <c r="G130" s="32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3"/>
      <c r="W130" s="31"/>
      <c r="X130" s="31"/>
      <c r="Y130" s="31"/>
      <c r="Z130" s="31"/>
      <c r="AA130" s="31"/>
      <c r="AB130" s="31"/>
      <c r="AC130" s="33"/>
      <c r="AD130" s="5"/>
      <c r="AE130" s="68"/>
      <c r="AF130" s="5"/>
    </row>
    <row r="131" spans="26:31" s="16" customFormat="1" ht="15">
      <c r="Z131" s="69"/>
      <c r="AA131" s="69"/>
      <c r="AD131" s="69"/>
      <c r="AE131" s="70"/>
    </row>
    <row r="132" spans="2:31" ht="15">
      <c r="B132" s="11"/>
      <c r="C132" s="11"/>
      <c r="D132" s="11"/>
      <c r="E132" s="11"/>
      <c r="F132" s="11"/>
      <c r="G132" s="71"/>
      <c r="AC132" s="72"/>
      <c r="AD132" s="69"/>
      <c r="AE132" s="13"/>
    </row>
    <row r="133" spans="1:31" ht="13.5">
      <c r="A133" s="73"/>
      <c r="B133" s="73" t="s">
        <v>97</v>
      </c>
      <c r="C133" s="73">
        <f>SUM(C19:C130)</f>
        <v>210631</v>
      </c>
      <c r="D133" s="73">
        <f>D49+D65</f>
        <v>35796</v>
      </c>
      <c r="E133" s="73">
        <f>E80+E85+E95+E100+E105+E115+E123+E125+E127+E129+E130</f>
        <v>173135</v>
      </c>
      <c r="F133" s="73">
        <f>F107+F108</f>
        <v>1700</v>
      </c>
      <c r="AE133" s="13"/>
    </row>
    <row r="134" spans="1:31" ht="13.5">
      <c r="A134" s="73"/>
      <c r="B134" s="73"/>
      <c r="C134" s="73"/>
      <c r="D134" s="73"/>
      <c r="E134" s="73"/>
      <c r="F134" s="73"/>
      <c r="AC134" s="74"/>
      <c r="AE134" s="13"/>
    </row>
    <row r="135" spans="1:31" s="6" customFormat="1" ht="13.5">
      <c r="A135" s="79" t="s">
        <v>98</v>
      </c>
      <c r="B135" s="79"/>
      <c r="C135" s="79"/>
      <c r="D135" s="6">
        <f>E133</f>
        <v>173135</v>
      </c>
      <c r="G135" s="14"/>
      <c r="H135" s="5"/>
      <c r="I135" s="5"/>
      <c r="J135" s="5"/>
      <c r="K135" s="5"/>
      <c r="L135" s="5"/>
      <c r="M135" s="5"/>
      <c r="N135" s="5"/>
      <c r="O135" s="5"/>
      <c r="P135" s="5"/>
      <c r="AE135" s="75"/>
    </row>
    <row r="136" spans="1:31" s="6" customFormat="1" ht="12.75" customHeight="1">
      <c r="A136" s="79" t="s">
        <v>99</v>
      </c>
      <c r="B136" s="79"/>
      <c r="C136" s="79"/>
      <c r="D136" s="6">
        <f>D133</f>
        <v>35796</v>
      </c>
      <c r="G136" s="14"/>
      <c r="H136" s="5"/>
      <c r="I136" s="5"/>
      <c r="J136" s="5"/>
      <c r="K136" s="5"/>
      <c r="L136" s="5"/>
      <c r="M136" s="5"/>
      <c r="N136" s="5"/>
      <c r="O136" s="5"/>
      <c r="P136" s="5"/>
      <c r="AE136" s="75"/>
    </row>
    <row r="137" spans="1:31" s="6" customFormat="1" ht="12.75" customHeight="1">
      <c r="A137" s="79" t="s">
        <v>102</v>
      </c>
      <c r="B137" s="79"/>
      <c r="C137" s="79"/>
      <c r="D137" s="6">
        <f>F133</f>
        <v>1700</v>
      </c>
      <c r="G137" s="14"/>
      <c r="H137" s="5"/>
      <c r="I137" s="5"/>
      <c r="J137" s="5"/>
      <c r="K137" s="5"/>
      <c r="L137" s="5"/>
      <c r="M137" s="5"/>
      <c r="N137" s="5"/>
      <c r="O137" s="5"/>
      <c r="P137" s="5"/>
      <c r="AE137" s="75"/>
    </row>
    <row r="138" spans="1:31" s="6" customFormat="1" ht="13.5">
      <c r="A138" s="76" t="s">
        <v>100</v>
      </c>
      <c r="B138" s="76"/>
      <c r="C138" s="76"/>
      <c r="D138" s="11">
        <f>D135+D136+D137</f>
        <v>210631</v>
      </c>
      <c r="G138" s="14"/>
      <c r="H138" s="5"/>
      <c r="I138" s="5"/>
      <c r="J138" s="5"/>
      <c r="K138" s="5"/>
      <c r="L138" s="5"/>
      <c r="M138" s="5"/>
      <c r="N138" s="5"/>
      <c r="O138" s="5"/>
      <c r="P138" s="5"/>
      <c r="AE138" s="75"/>
    </row>
    <row r="139" ht="13.5">
      <c r="AE139" s="13"/>
    </row>
    <row r="140" ht="13.5">
      <c r="AE140" s="13"/>
    </row>
    <row r="141" ht="13.5">
      <c r="AE141" s="13"/>
    </row>
    <row r="142" ht="13.5">
      <c r="AE142" s="13"/>
    </row>
    <row r="143" ht="13.5">
      <c r="AE143" s="13"/>
    </row>
    <row r="144" ht="13.5">
      <c r="AE144" s="13"/>
    </row>
    <row r="145" ht="13.5">
      <c r="AE145" s="13"/>
    </row>
    <row r="146" ht="13.5">
      <c r="AE146" s="13"/>
    </row>
    <row r="147" ht="13.5">
      <c r="AE147" s="13"/>
    </row>
  </sheetData>
  <sheetProtection/>
  <mergeCells count="14">
    <mergeCell ref="A1:B1"/>
    <mergeCell ref="A2:B2"/>
    <mergeCell ref="E6:G6"/>
    <mergeCell ref="E8:G8"/>
    <mergeCell ref="B9:C9"/>
    <mergeCell ref="E9:G9"/>
    <mergeCell ref="A138:C138"/>
    <mergeCell ref="E10:G10"/>
    <mergeCell ref="E12:G12"/>
    <mergeCell ref="E13:G13"/>
    <mergeCell ref="A16:G16"/>
    <mergeCell ref="A135:C135"/>
    <mergeCell ref="A136:C136"/>
    <mergeCell ref="A137:C137"/>
  </mergeCells>
  <printOptions/>
  <pageMargins left="0.7874015748031497" right="0.7874015748031497" top="1.1811023622047245" bottom="0.5511811023622047" header="0.31496062992125984" footer="0.31496062992125984"/>
  <pageSetup horizontalDpi="600" verticalDpi="600" orientation="landscape" paperSize="9" scale="8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</dc:creator>
  <cp:keywords/>
  <dc:description/>
  <cp:lastModifiedBy>Jānis</cp:lastModifiedBy>
  <dcterms:created xsi:type="dcterms:W3CDTF">2022-11-16T07:56:33Z</dcterms:created>
  <dcterms:modified xsi:type="dcterms:W3CDTF">2023-01-05T20:47:26Z</dcterms:modified>
  <cp:category/>
  <cp:version/>
  <cp:contentType/>
  <cp:contentStatus/>
</cp:coreProperties>
</file>